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user\Documents\Hold\"/>
    </mc:Choice>
  </mc:AlternateContent>
  <bookViews>
    <workbookView xWindow="480" yWindow="120" windowWidth="10650" windowHeight="5550"/>
  </bookViews>
  <sheets>
    <sheet name="ROI_WORKSHEET" sheetId="18" r:id="rId1"/>
    <sheet name="EXAMPLE" sheetId="20" r:id="rId2"/>
  </sheets>
  <definedNames>
    <definedName name="_xlnm.Print_Area" localSheetId="1">EXAMPLE!$C$2:$L$72</definedName>
    <definedName name="_xlnm.Print_Area" localSheetId="0">ROI_WORKSHEET!$C$2:$L$72</definedName>
  </definedNames>
  <calcPr calcId="171027"/>
</workbook>
</file>

<file path=xl/calcChain.xml><?xml version="1.0" encoding="utf-8"?>
<calcChain xmlns="http://schemas.openxmlformats.org/spreadsheetml/2006/main">
  <c r="E6" i="20" l="1"/>
  <c r="F60" i="20"/>
  <c r="F59" i="20"/>
  <c r="F58" i="20"/>
  <c r="F33" i="20"/>
  <c r="E27" i="20"/>
  <c r="E26" i="20"/>
  <c r="E25" i="20"/>
  <c r="F21" i="20"/>
  <c r="K14" i="20"/>
  <c r="K15" i="20" s="1"/>
  <c r="K16" i="20" s="1"/>
  <c r="K17" i="20" s="1"/>
  <c r="K18" i="20" s="1"/>
  <c r="K19" i="20" s="1"/>
  <c r="K21" i="20" s="1"/>
  <c r="J22" i="20" s="1"/>
  <c r="F60" i="18"/>
  <c r="F59" i="18"/>
  <c r="F58" i="18"/>
  <c r="F28" i="20" l="1"/>
  <c r="F40" i="20" s="1"/>
  <c r="K37" i="20"/>
  <c r="K25" i="20"/>
  <c r="K28" i="20" s="1"/>
  <c r="K38" i="20"/>
  <c r="K33" i="20"/>
  <c r="K32" i="20"/>
  <c r="K40" i="20" l="1"/>
  <c r="K42" i="20" s="1"/>
  <c r="K44" i="20" s="1"/>
  <c r="F1" i="20" s="1"/>
  <c r="F33" i="18"/>
  <c r="K14" i="18"/>
  <c r="K15" i="18" s="1"/>
  <c r="K16" i="18" s="1"/>
  <c r="K17" i="18" s="1"/>
  <c r="K18" i="18" s="1"/>
  <c r="K19" i="18" s="1"/>
  <c r="K21" i="18" s="1"/>
  <c r="J22" i="18" s="1"/>
  <c r="E27" i="18"/>
  <c r="E26" i="18"/>
  <c r="E25" i="18"/>
  <c r="F21" i="18"/>
  <c r="F28" i="18" l="1"/>
  <c r="F40" i="18" s="1"/>
  <c r="K44" i="18" s="1"/>
  <c r="F1" i="18" s="1"/>
  <c r="K32" i="18"/>
  <c r="K25" i="18"/>
  <c r="K28" i="18" s="1"/>
  <c r="K38" i="18"/>
  <c r="K33" i="18"/>
  <c r="K37" i="18"/>
  <c r="K40" i="18" l="1"/>
  <c r="K42" i="18" s="1"/>
</calcChain>
</file>

<file path=xl/comments1.xml><?xml version="1.0" encoding="utf-8"?>
<comments xmlns="http://schemas.openxmlformats.org/spreadsheetml/2006/main">
  <authors>
    <author>Jim Lenskold</author>
    <author>Lenskold</author>
  </authors>
  <commentList>
    <comment ref="I14" authorId="0" shapeId="0">
      <text>
        <r>
          <rPr>
            <b/>
            <sz val="9"/>
            <color indexed="81"/>
            <rFont val="Tahoma"/>
            <family val="2"/>
          </rPr>
          <t>Jim Lenskold:</t>
        </r>
        <r>
          <rPr>
            <sz val="9"/>
            <color indexed="81"/>
            <rFont val="Tahoma"/>
            <family val="2"/>
          </rPr>
          <t xml:space="preserve">
If any funnel stages are not needed, leave the % progression as 100%</t>
        </r>
      </text>
    </comment>
    <comment ref="E24" authorId="1" shapeId="0">
      <text>
        <r>
          <rPr>
            <b/>
            <sz val="9"/>
            <color indexed="81"/>
            <rFont val="Tahoma"/>
            <charset val="1"/>
          </rPr>
          <t>Lenskold:</t>
        </r>
        <r>
          <rPr>
            <sz val="9"/>
            <color indexed="81"/>
            <rFont val="Tahoma"/>
            <charset val="1"/>
          </rPr>
          <t xml:space="preserve">
Click to access input section that will calculate daily rates</t>
        </r>
      </text>
    </comment>
    <comment ref="I27" authorId="0" shapeId="0">
      <text>
        <r>
          <rPr>
            <b/>
            <sz val="9"/>
            <color indexed="81"/>
            <rFont val="Tahoma"/>
            <family val="2"/>
          </rPr>
          <t>Jim Lenskold:</t>
        </r>
        <r>
          <rPr>
            <sz val="9"/>
            <color indexed="81"/>
            <rFont val="Tahoma"/>
            <family val="2"/>
          </rPr>
          <t xml:space="preserve">
The Gross Margin % is the Net Profit % without a deduction for marketing. If marketing staff is entered as an investment, the gross margin should not include a deduction for marketing staff expenses. (an increased % of revenue flows to gross margin and then marketing and staff investments are deducted to get to net profit)</t>
        </r>
      </text>
    </comment>
    <comment ref="F33" authorId="0" shapeId="0">
      <text>
        <r>
          <rPr>
            <b/>
            <sz val="9"/>
            <color indexed="81"/>
            <rFont val="Tahoma"/>
            <family val="2"/>
          </rPr>
          <t>Jim Lenskold:</t>
        </r>
        <r>
          <rPr>
            <sz val="9"/>
            <color indexed="81"/>
            <rFont val="Tahoma"/>
            <family val="2"/>
          </rPr>
          <t xml:space="preserve">
This expense amount is added into the investment.</t>
        </r>
      </text>
    </comment>
    <comment ref="K33" authorId="0" shapeId="0">
      <text>
        <r>
          <rPr>
            <b/>
            <sz val="9"/>
            <color indexed="81"/>
            <rFont val="Tahoma"/>
            <family val="2"/>
          </rPr>
          <t>Jim Lenskold:</t>
        </r>
        <r>
          <rPr>
            <sz val="9"/>
            <color indexed="81"/>
            <rFont val="Tahoma"/>
            <family val="2"/>
          </rPr>
          <t xml:space="preserve">
This expense amount is deducted from the Profit from Incremental Sales</t>
        </r>
      </text>
    </comment>
  </commentList>
</comments>
</file>

<file path=xl/comments2.xml><?xml version="1.0" encoding="utf-8"?>
<comments xmlns="http://schemas.openxmlformats.org/spreadsheetml/2006/main">
  <authors>
    <author>Jim Lenskold</author>
    <author>Lenskold</author>
  </authors>
  <commentList>
    <comment ref="I14" authorId="0" shapeId="0">
      <text>
        <r>
          <rPr>
            <b/>
            <sz val="9"/>
            <color indexed="81"/>
            <rFont val="Tahoma"/>
            <family val="2"/>
          </rPr>
          <t>Jim Lenskold:</t>
        </r>
        <r>
          <rPr>
            <sz val="9"/>
            <color indexed="81"/>
            <rFont val="Tahoma"/>
            <family val="2"/>
          </rPr>
          <t xml:space="preserve">
If any funnel stages are not needed, leave the % progression as 100%</t>
        </r>
      </text>
    </comment>
    <comment ref="E24" authorId="1" shapeId="0">
      <text>
        <r>
          <rPr>
            <b/>
            <sz val="9"/>
            <color indexed="81"/>
            <rFont val="Tahoma"/>
            <charset val="1"/>
          </rPr>
          <t>Lenskold:</t>
        </r>
        <r>
          <rPr>
            <sz val="9"/>
            <color indexed="81"/>
            <rFont val="Tahoma"/>
            <charset val="1"/>
          </rPr>
          <t xml:space="preserve">
Click to access input section that will calculate daily rates</t>
        </r>
      </text>
    </comment>
    <comment ref="I27" authorId="0" shapeId="0">
      <text>
        <r>
          <rPr>
            <b/>
            <sz val="9"/>
            <color indexed="81"/>
            <rFont val="Tahoma"/>
            <family val="2"/>
          </rPr>
          <t>Jim Lenskold:</t>
        </r>
        <r>
          <rPr>
            <sz val="9"/>
            <color indexed="81"/>
            <rFont val="Tahoma"/>
            <family val="2"/>
          </rPr>
          <t xml:space="preserve">
The Gross Margin % is the Net Profit % without a deduction for marketing. If marketing staff is entered as an investment, the gross margin should not include a deduction for marketing staff expenses. (an increased % of revenue flows to gross margin and then marketing and staff investments are deducted to get to net profit)</t>
        </r>
      </text>
    </comment>
    <comment ref="F33" authorId="0" shapeId="0">
      <text>
        <r>
          <rPr>
            <b/>
            <sz val="9"/>
            <color indexed="81"/>
            <rFont val="Tahoma"/>
            <family val="2"/>
          </rPr>
          <t>Jim Lenskold:</t>
        </r>
        <r>
          <rPr>
            <sz val="9"/>
            <color indexed="81"/>
            <rFont val="Tahoma"/>
            <family val="2"/>
          </rPr>
          <t xml:space="preserve">
This expense amount is added into the investment.</t>
        </r>
      </text>
    </comment>
    <comment ref="K33" authorId="0" shapeId="0">
      <text>
        <r>
          <rPr>
            <b/>
            <sz val="9"/>
            <color indexed="81"/>
            <rFont val="Tahoma"/>
            <family val="2"/>
          </rPr>
          <t>Jim Lenskold:</t>
        </r>
        <r>
          <rPr>
            <sz val="9"/>
            <color indexed="81"/>
            <rFont val="Tahoma"/>
            <family val="2"/>
          </rPr>
          <t xml:space="preserve">
This expense amount is deducted from the Profit from Incremental Sales</t>
        </r>
      </text>
    </comment>
  </commentList>
</comments>
</file>

<file path=xl/sharedStrings.xml><?xml version="1.0" encoding="utf-8"?>
<sst xmlns="http://schemas.openxmlformats.org/spreadsheetml/2006/main" count="156" uniqueCount="78">
  <si>
    <t>ROI</t>
  </si>
  <si>
    <t>Incremental Revenue</t>
  </si>
  <si>
    <t>Other</t>
  </si>
  <si>
    <t>Marketing Staff Expense</t>
  </si>
  <si>
    <t>Lost Margin Existing Sales</t>
  </si>
  <si>
    <t>Baseline Sales</t>
  </si>
  <si>
    <t>Inc'l Cost of Goods (Fixed)</t>
  </si>
  <si>
    <t>Marketing Budget</t>
  </si>
  <si>
    <t>Profit from Incremental Sales</t>
  </si>
  <si>
    <t>Campaign Development</t>
  </si>
  <si>
    <t xml:space="preserve">Gross Margin - Marketing Investment = </t>
  </si>
  <si>
    <t xml:space="preserve">Return / Marketing Investment = </t>
  </si>
  <si>
    <t>Daily Rate</t>
  </si>
  <si>
    <t># of Days</t>
  </si>
  <si>
    <t>Marketing Expenses (excluding offer costs)</t>
  </si>
  <si>
    <t>Staff Level 1</t>
  </si>
  <si>
    <t>Staff Level 2</t>
  </si>
  <si>
    <t>Staff Level 3</t>
  </si>
  <si>
    <t>Other Expenses (outside of marketing budget)</t>
  </si>
  <si>
    <t>Offers/Incentives/Temporary Discounts</t>
  </si>
  <si>
    <t>TOTAL MARKETING INVESTMENT</t>
  </si>
  <si>
    <t>Inputs</t>
  </si>
  <si>
    <t>Formula to Calculate Daily Staff Rate</t>
  </si>
  <si>
    <t>Total Annual Cost = Salary + Benefits</t>
  </si>
  <si>
    <t>Marketing Impact</t>
  </si>
  <si>
    <t>Target Reached</t>
  </si>
  <si>
    <t>% Progression</t>
  </si>
  <si>
    <t xml:space="preserve">Quantity </t>
  </si>
  <si>
    <t>Incremental Sales or Customers</t>
  </si>
  <si>
    <t>Funnel Stage 1</t>
  </si>
  <si>
    <t>Funnel Stage 2</t>
  </si>
  <si>
    <t>Funnel Stage 3</t>
  </si>
  <si>
    <t>Funnel Stage 4</t>
  </si>
  <si>
    <t>Average Gross Margin %</t>
  </si>
  <si>
    <r>
      <rPr>
        <i/>
        <sz val="10"/>
        <rFont val="Arial"/>
        <family val="2"/>
      </rPr>
      <t>Less</t>
    </r>
    <r>
      <rPr>
        <sz val="10"/>
        <rFont val="Arial"/>
      </rPr>
      <t xml:space="preserve"> Inc'l Cost of Goods (Var)</t>
    </r>
  </si>
  <si>
    <t>Cost per Baseline Sale</t>
  </si>
  <si>
    <t>RETURN (i.e., NET PROFIT)</t>
  </si>
  <si>
    <t>Funnel Stage 5</t>
  </si>
  <si>
    <t>Annual Salary</t>
  </si>
  <si>
    <t>Campaign Name</t>
  </si>
  <si>
    <t>Campaign Manager</t>
  </si>
  <si>
    <t>Date Updated:</t>
  </si>
  <si>
    <t>Cost per Sale (for sales driven offers)</t>
  </si>
  <si>
    <t>Incremental Sales (from above)</t>
  </si>
  <si>
    <t xml:space="preserve">Reduction to Gross Margin from New Sales </t>
  </si>
  <si>
    <t>Cost per Sale (for sales driven expenses)</t>
  </si>
  <si>
    <t>Marketing ROI Campaign Planning Tool</t>
  </si>
  <si>
    <t>Note: Light blue cells are for input of campaign-specific data. All input values should be Net Present Value.</t>
  </si>
  <si>
    <t>INCREMENTAL GROSS MARGIN</t>
  </si>
  <si>
    <t>Notes on this Marketing ROI calculator:</t>
  </si>
  <si>
    <t>Example camapign</t>
  </si>
  <si>
    <t>n/a</t>
  </si>
  <si>
    <t>Web visit or Inquiry</t>
  </si>
  <si>
    <t>Download information</t>
  </si>
  <si>
    <t>Contact company</t>
  </si>
  <si>
    <t>Trial product/service</t>
  </si>
  <si>
    <t>Click tab below for Example version</t>
  </si>
  <si>
    <t xml:space="preserve">                              ↓  ↓  ↓</t>
  </si>
  <si>
    <t>Direct Mail &amp; Mailing Services</t>
  </si>
  <si>
    <t>E-mail Marketing</t>
  </si>
  <si>
    <t>Events &amp; Trade Shows</t>
  </si>
  <si>
    <t>Social Media</t>
  </si>
  <si>
    <t>Trade Promotion / Channel Marketing</t>
  </si>
  <si>
    <t>Sponsorships</t>
  </si>
  <si>
    <t xml:space="preserve">Mass Media Advertising </t>
  </si>
  <si>
    <t>Please check all calculations for quality. As a free ROI calculator, Lenskold Group cannot be responsible for errors.</t>
  </si>
  <si>
    <t>A. Marketer</t>
  </si>
  <si>
    <t>Funnel Stage 6</t>
  </si>
  <si>
    <t>Net conversion rate</t>
  </si>
  <si>
    <t>Average Revenue per Sale or Customer (NPV)</t>
  </si>
  <si>
    <t xml:space="preserve">For additional information on more advanced ROI calculations, interactive ROI tools, and marketing ROI consulting services, contact Lenskold Group (info@lenskold.com) or visit http://www.lenskold.com. </t>
  </si>
  <si>
    <t>Benefits = (as a percent of salary)</t>
  </si>
  <si>
    <t>Daily Rate = Total Annual Cost / Working Days</t>
  </si>
  <si>
    <t>Working Days per Year</t>
  </si>
  <si>
    <t>Marketing Staff Expense Worksheet</t>
  </si>
  <si>
    <t>Offer Cost per Sale (for sales driven expenses)</t>
  </si>
  <si>
    <t xml:space="preserve">ROI = </t>
  </si>
  <si>
    <t>This is a simplified version of the marketing ROI calculation to help users get started. More precise versions include detail to quantify the profit from incremental sales (upper right corner). The accounting for sales-driven offers, incentives, and temporary discounts has been simplified but will provide the correct calculations if used properly. Details of calculating ROI can be learned in the AMA 2-day workshop "Marketing ROI Techniques".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</si>
</sst>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0.0%"/>
    <numFmt numFmtId="165" formatCode="&quot;$&quot;#,##0"/>
    <numFmt numFmtId="166" formatCode="[$-409]mmmm\ d\,\ yyyy;@"/>
  </numFmts>
  <fonts count="25" x14ac:knownFonts="1">
    <font>
      <sz val="10"/>
      <name val="Arial"/>
    </font>
    <font>
      <sz val="10"/>
      <name val="Arial"/>
    </font>
    <font>
      <b/>
      <sz val="10"/>
      <name val="Arial"/>
      <family val="2"/>
    </font>
    <font>
      <b/>
      <sz val="12"/>
      <name val="Arial"/>
      <family val="2"/>
    </font>
    <font>
      <u/>
      <sz val="10"/>
      <color indexed="12"/>
      <name val="Arial"/>
      <family val="2"/>
    </font>
    <font>
      <i/>
      <sz val="10"/>
      <name val="Arial"/>
      <family val="2"/>
    </font>
    <font>
      <sz val="10"/>
      <name val="Arial"/>
      <family val="2"/>
    </font>
    <font>
      <i/>
      <sz val="8"/>
      <name val="Arial"/>
      <family val="2"/>
    </font>
    <font>
      <sz val="10"/>
      <color indexed="9"/>
      <name val="Arial"/>
      <family val="2"/>
    </font>
    <font>
      <i/>
      <sz val="8"/>
      <color indexed="9"/>
      <name val="Arial"/>
      <family val="2"/>
    </font>
    <font>
      <b/>
      <sz val="10"/>
      <color indexed="9"/>
      <name val="Arial"/>
      <family val="2"/>
    </font>
    <font>
      <sz val="10"/>
      <color indexed="22"/>
      <name val="Arial"/>
      <family val="2"/>
    </font>
    <font>
      <u/>
      <sz val="10"/>
      <color indexed="12"/>
      <name val="Arial"/>
      <family val="2"/>
    </font>
    <font>
      <sz val="9"/>
      <color indexed="81"/>
      <name val="Tahoma"/>
      <family val="2"/>
    </font>
    <font>
      <b/>
      <sz val="9"/>
      <color indexed="81"/>
      <name val="Tahoma"/>
      <family val="2"/>
    </font>
    <font>
      <sz val="8"/>
      <name val="Arial"/>
      <family val="2"/>
    </font>
    <font>
      <sz val="9"/>
      <name val="Arial"/>
      <family val="2"/>
    </font>
    <font>
      <u/>
      <sz val="10"/>
      <name val="Arial"/>
      <family val="2"/>
    </font>
    <font>
      <sz val="10"/>
      <color indexed="12"/>
      <name val="Arial"/>
      <family val="2"/>
    </font>
    <font>
      <b/>
      <sz val="12"/>
      <color theme="0"/>
      <name val="Arial"/>
      <family val="2"/>
    </font>
    <font>
      <b/>
      <sz val="12"/>
      <color theme="0"/>
      <name val="Calibri"/>
      <family val="2"/>
    </font>
    <font>
      <sz val="9"/>
      <color indexed="81"/>
      <name val="Tahoma"/>
      <charset val="1"/>
    </font>
    <font>
      <b/>
      <sz val="9"/>
      <color indexed="81"/>
      <name val="Tahoma"/>
      <charset val="1"/>
    </font>
    <font>
      <sz val="10"/>
      <name val="Arial"/>
    </font>
    <font>
      <sz val="16"/>
      <color theme="0"/>
      <name val="Arial"/>
      <family val="2"/>
    </font>
  </fonts>
  <fills count="13">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8"/>
        <bgColor indexed="64"/>
      </patternFill>
    </fill>
    <fill>
      <patternFill patternType="solid">
        <fgColor rgb="FF99CCFF"/>
        <bgColor indexed="64"/>
      </patternFill>
    </fill>
    <fill>
      <patternFill patternType="solid">
        <fgColor theme="0"/>
        <bgColor indexed="64"/>
      </patternFill>
    </fill>
    <fill>
      <patternFill patternType="solid">
        <fgColor rgb="FF00FFFF"/>
        <bgColor indexed="64"/>
      </patternFill>
    </fill>
    <fill>
      <patternFill patternType="solid">
        <fgColor rgb="FF002060"/>
        <bgColor indexed="64"/>
      </patternFill>
    </fill>
    <fill>
      <patternFill patternType="solid">
        <fgColor theme="8" tint="0.7999816888943144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top style="thin">
        <color indexed="22"/>
      </top>
      <bottom/>
      <diagonal/>
    </border>
    <border>
      <left/>
      <right style="thin">
        <color indexed="22"/>
      </right>
      <top style="thin">
        <color indexed="22"/>
      </top>
      <bottom/>
      <diagonal/>
    </border>
    <border>
      <left/>
      <right style="thin">
        <color indexed="22"/>
      </right>
      <top/>
      <bottom/>
      <diagonal/>
    </border>
    <border>
      <left style="thin">
        <color indexed="22"/>
      </left>
      <right/>
      <top style="thin">
        <color indexed="22"/>
      </top>
      <bottom/>
      <diagonal/>
    </border>
    <border>
      <left style="thin">
        <color indexed="22"/>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02">
    <xf numFmtId="0" fontId="0" fillId="0" borderId="0" xfId="0"/>
    <xf numFmtId="0" fontId="6" fillId="2" borderId="0" xfId="0"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Border="1" applyAlignment="1">
      <alignment vertical="center"/>
    </xf>
    <xf numFmtId="0" fontId="0" fillId="3" borderId="0" xfId="0" applyFill="1" applyBorder="1" applyAlignment="1">
      <alignment horizontal="center" vertical="center"/>
    </xf>
    <xf numFmtId="6" fontId="0" fillId="3" borderId="1" xfId="0" applyNumberFormat="1" applyFill="1" applyBorder="1" applyAlignment="1">
      <alignment horizontal="center" vertical="center"/>
    </xf>
    <xf numFmtId="0" fontId="3" fillId="3" borderId="0" xfId="0" applyFont="1" applyFill="1" applyAlignment="1">
      <alignment vertical="center"/>
    </xf>
    <xf numFmtId="0" fontId="0" fillId="2" borderId="0" xfId="0" applyFill="1" applyBorder="1" applyAlignment="1">
      <alignment vertical="center"/>
    </xf>
    <xf numFmtId="6" fontId="0" fillId="4" borderId="2" xfId="0" applyNumberFormat="1" applyFill="1" applyBorder="1" applyAlignment="1">
      <alignment horizontal="center" vertical="center"/>
    </xf>
    <xf numFmtId="6" fontId="0" fillId="4" borderId="3" xfId="0" applyNumberFormat="1" applyFill="1" applyBorder="1" applyAlignment="1">
      <alignment horizontal="center" vertical="center"/>
    </xf>
    <xf numFmtId="6" fontId="0" fillId="5" borderId="1" xfId="0" applyNumberFormat="1" applyFill="1" applyBorder="1" applyAlignment="1">
      <alignment horizontal="center" vertical="center"/>
    </xf>
    <xf numFmtId="0" fontId="8" fillId="6" borderId="4" xfId="0" applyFont="1" applyFill="1" applyBorder="1" applyAlignment="1">
      <alignment vertical="center"/>
    </xf>
    <xf numFmtId="0" fontId="8" fillId="6" borderId="5" xfId="0" applyFont="1" applyFill="1" applyBorder="1" applyAlignment="1">
      <alignment vertical="center"/>
    </xf>
    <xf numFmtId="0" fontId="9" fillId="6" borderId="5" xfId="0" applyFont="1" applyFill="1" applyBorder="1" applyAlignment="1">
      <alignment horizontal="center" vertical="center"/>
    </xf>
    <xf numFmtId="0" fontId="10" fillId="6" borderId="5" xfId="0" applyFont="1" applyFill="1" applyBorder="1" applyAlignment="1">
      <alignment horizontal="right" vertical="center"/>
    </xf>
    <xf numFmtId="0" fontId="10" fillId="6" borderId="5" xfId="0" applyFont="1" applyFill="1" applyBorder="1" applyAlignment="1">
      <alignment horizontal="left" vertical="center"/>
    </xf>
    <xf numFmtId="164" fontId="1" fillId="3" borderId="1" xfId="2" applyNumberFormat="1" applyFont="1" applyFill="1" applyBorder="1" applyAlignment="1">
      <alignment horizontal="center" vertical="center"/>
    </xf>
    <xf numFmtId="0" fontId="0" fillId="6" borderId="6" xfId="0" applyFill="1" applyBorder="1" applyAlignment="1">
      <alignment vertical="center"/>
    </xf>
    <xf numFmtId="0" fontId="5" fillId="3" borderId="0" xfId="0" applyFont="1" applyFill="1" applyBorder="1" applyAlignment="1">
      <alignment vertical="center"/>
    </xf>
    <xf numFmtId="3" fontId="0" fillId="4" borderId="1" xfId="0" applyNumberFormat="1" applyFill="1" applyBorder="1" applyAlignment="1">
      <alignment horizontal="center" vertical="center"/>
    </xf>
    <xf numFmtId="6" fontId="0" fillId="7" borderId="1" xfId="0" applyNumberFormat="1" applyFill="1" applyBorder="1" applyAlignment="1">
      <alignment horizontal="center" vertical="center"/>
    </xf>
    <xf numFmtId="0" fontId="0" fillId="8" borderId="0" xfId="0" applyFill="1" applyBorder="1" applyAlignment="1">
      <alignment horizontal="center" vertical="center"/>
    </xf>
    <xf numFmtId="0" fontId="0" fillId="8" borderId="0" xfId="0" applyFill="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9" borderId="18" xfId="0" applyFill="1" applyBorder="1" applyAlignment="1">
      <alignment vertical="center"/>
    </xf>
    <xf numFmtId="0" fontId="2" fillId="2" borderId="19" xfId="0" applyFont="1" applyFill="1" applyBorder="1" applyAlignment="1">
      <alignment vertical="center"/>
    </xf>
    <xf numFmtId="0" fontId="6" fillId="2" borderId="17" xfId="0" applyFont="1" applyFill="1" applyBorder="1" applyAlignment="1">
      <alignment vertical="center"/>
    </xf>
    <xf numFmtId="0" fontId="0" fillId="8" borderId="0" xfId="0" applyFill="1"/>
    <xf numFmtId="9" fontId="0" fillId="4" borderId="1" xfId="2" applyFont="1" applyFill="1" applyBorder="1" applyAlignment="1">
      <alignment horizontal="center" vertical="center"/>
    </xf>
    <xf numFmtId="3" fontId="0" fillId="8" borderId="1" xfId="0" applyNumberFormat="1" applyFill="1" applyBorder="1" applyAlignment="1">
      <alignment horizontal="center" vertical="center"/>
    </xf>
    <xf numFmtId="165" fontId="0" fillId="8" borderId="1" xfId="0" applyNumberFormat="1" applyFill="1" applyBorder="1" applyAlignment="1">
      <alignment horizontal="center" vertical="center"/>
    </xf>
    <xf numFmtId="0" fontId="9" fillId="6" borderId="5" xfId="0" applyFont="1" applyFill="1" applyBorder="1" applyAlignment="1">
      <alignment horizontal="right" vertical="center"/>
    </xf>
    <xf numFmtId="0" fontId="0" fillId="10" borderId="0" xfId="0" applyFill="1" applyAlignment="1">
      <alignment vertical="center"/>
    </xf>
    <xf numFmtId="0" fontId="0" fillId="10" borderId="0" xfId="0" applyFill="1" applyAlignment="1">
      <alignment horizontal="center" vertical="center"/>
    </xf>
    <xf numFmtId="0" fontId="0" fillId="10" borderId="0" xfId="0" applyFill="1"/>
    <xf numFmtId="0" fontId="6" fillId="2" borderId="20" xfId="0" applyFont="1" applyFill="1" applyBorder="1" applyAlignment="1">
      <alignment vertical="center"/>
    </xf>
    <xf numFmtId="165" fontId="0" fillId="7" borderId="0" xfId="0" applyNumberFormat="1" applyFill="1" applyBorder="1" applyAlignment="1">
      <alignment horizontal="center" vertical="center"/>
    </xf>
    <xf numFmtId="165" fontId="2" fillId="9" borderId="18" xfId="0" applyNumberFormat="1" applyFont="1" applyFill="1" applyBorder="1" applyAlignment="1">
      <alignment horizontal="center" vertical="center"/>
    </xf>
    <xf numFmtId="165" fontId="0" fillId="7" borderId="21" xfId="0" applyNumberFormat="1" applyFill="1" applyBorder="1" applyAlignment="1">
      <alignment horizontal="center" vertical="center"/>
    </xf>
    <xf numFmtId="165" fontId="2" fillId="9" borderId="22" xfId="0" applyNumberFormat="1" applyFont="1" applyFill="1" applyBorder="1" applyAlignment="1">
      <alignment horizontal="center" vertical="center"/>
    </xf>
    <xf numFmtId="0" fontId="6" fillId="2" borderId="18" xfId="0" applyFont="1" applyFill="1" applyBorder="1" applyAlignment="1">
      <alignment horizontal="center" vertical="center"/>
    </xf>
    <xf numFmtId="0" fontId="15" fillId="3" borderId="0" xfId="0" applyFont="1" applyFill="1" applyAlignment="1">
      <alignment vertical="center"/>
    </xf>
    <xf numFmtId="0" fontId="7" fillId="3" borderId="0" xfId="0" applyFont="1" applyFill="1" applyAlignment="1">
      <alignment vertical="center"/>
    </xf>
    <xf numFmtId="0" fontId="15" fillId="10" borderId="0" xfId="0" applyFont="1" applyFill="1" applyAlignment="1">
      <alignment vertical="center"/>
    </xf>
    <xf numFmtId="0" fontId="15" fillId="8" borderId="0" xfId="0" applyFont="1" applyFill="1" applyAlignment="1">
      <alignment vertical="center"/>
    </xf>
    <xf numFmtId="0" fontId="7" fillId="3" borderId="0" xfId="0" applyFont="1" applyFill="1" applyBorder="1" applyAlignment="1">
      <alignment vertical="center"/>
    </xf>
    <xf numFmtId="0" fontId="15" fillId="3" borderId="0" xfId="0" applyFont="1" applyFill="1" applyAlignment="1">
      <alignment horizontal="center" vertical="center"/>
    </xf>
    <xf numFmtId="0" fontId="15" fillId="10" borderId="0" xfId="0" applyFont="1" applyFill="1"/>
    <xf numFmtId="0" fontId="15" fillId="8" borderId="0" xfId="0" applyFont="1" applyFill="1"/>
    <xf numFmtId="0" fontId="12" fillId="3" borderId="0" xfId="1" applyFont="1" applyFill="1" applyAlignment="1" applyProtection="1">
      <alignment vertical="center"/>
    </xf>
    <xf numFmtId="0" fontId="16" fillId="0" borderId="0" xfId="0" applyFont="1"/>
    <xf numFmtId="0" fontId="6" fillId="7" borderId="0" xfId="0" applyFont="1" applyFill="1" applyBorder="1" applyAlignment="1">
      <alignment vertical="center"/>
    </xf>
    <xf numFmtId="0" fontId="17" fillId="3" borderId="0" xfId="0" applyFont="1" applyFill="1" applyAlignment="1">
      <alignment vertical="center"/>
    </xf>
    <xf numFmtId="2" fontId="0" fillId="4" borderId="1" xfId="0" applyNumberFormat="1" applyFill="1" applyBorder="1" applyAlignment="1">
      <alignment horizontal="center" vertical="center"/>
    </xf>
    <xf numFmtId="2" fontId="0" fillId="7" borderId="1" xfId="0" applyNumberFormat="1" applyFill="1" applyBorder="1" applyAlignment="1">
      <alignment horizontal="center" vertical="center"/>
    </xf>
    <xf numFmtId="164" fontId="0" fillId="7" borderId="1" xfId="0" applyNumberFormat="1" applyFill="1" applyBorder="1" applyAlignment="1">
      <alignment horizontal="center" vertical="center"/>
    </xf>
    <xf numFmtId="0" fontId="19" fillId="10" borderId="0" xfId="0" applyFont="1" applyFill="1" applyAlignment="1">
      <alignment vertical="center"/>
    </xf>
    <xf numFmtId="0" fontId="20" fillId="10" borderId="0" xfId="0" applyFont="1" applyFill="1" applyAlignment="1">
      <alignment horizontal="left" vertical="center"/>
    </xf>
    <xf numFmtId="0" fontId="0" fillId="11" borderId="7" xfId="0" applyFill="1" applyBorder="1" applyAlignment="1">
      <alignment vertical="center"/>
    </xf>
    <xf numFmtId="0" fontId="0" fillId="11" borderId="8" xfId="0" applyFill="1" applyBorder="1" applyAlignment="1">
      <alignment vertical="center"/>
    </xf>
    <xf numFmtId="0" fontId="0" fillId="11" borderId="0" xfId="0" applyFill="1" applyBorder="1" applyAlignment="1">
      <alignment vertical="center"/>
    </xf>
    <xf numFmtId="0" fontId="0" fillId="11" borderId="9" xfId="0" applyFill="1" applyBorder="1" applyAlignment="1">
      <alignment vertical="center"/>
    </xf>
    <xf numFmtId="0" fontId="0" fillId="11" borderId="0" xfId="0" applyFill="1" applyBorder="1" applyAlignment="1">
      <alignment horizontal="center" vertical="center"/>
    </xf>
    <xf numFmtId="0" fontId="2" fillId="11" borderId="7" xfId="0" applyFont="1" applyFill="1" applyBorder="1" applyAlignment="1">
      <alignment vertical="center"/>
    </xf>
    <xf numFmtId="0" fontId="2" fillId="11" borderId="0" xfId="0" applyFont="1" applyFill="1" applyBorder="1" applyAlignment="1">
      <alignment vertical="center"/>
    </xf>
    <xf numFmtId="0" fontId="6" fillId="11" borderId="0" xfId="0" applyFont="1" applyFill="1" applyBorder="1" applyAlignment="1">
      <alignment vertical="center"/>
    </xf>
    <xf numFmtId="0" fontId="0" fillId="11" borderId="10" xfId="0" applyFill="1" applyBorder="1" applyAlignment="1">
      <alignment vertical="center"/>
    </xf>
    <xf numFmtId="0" fontId="0" fillId="11" borderId="7" xfId="0" applyFill="1" applyBorder="1" applyAlignment="1">
      <alignment horizontal="center" vertical="center"/>
    </xf>
    <xf numFmtId="0" fontId="0" fillId="11" borderId="11" xfId="0" applyFill="1" applyBorder="1" applyAlignment="1">
      <alignment vertical="center"/>
    </xf>
    <xf numFmtId="0" fontId="0" fillId="11" borderId="0" xfId="0" applyFill="1" applyAlignment="1">
      <alignment vertical="center"/>
    </xf>
    <xf numFmtId="0" fontId="11" fillId="11" borderId="7" xfId="0" applyFont="1" applyFill="1" applyBorder="1" applyAlignment="1">
      <alignment horizontal="center" vertical="center"/>
    </xf>
    <xf numFmtId="0" fontId="11" fillId="11" borderId="0" xfId="0" applyFont="1" applyFill="1" applyBorder="1" applyAlignment="1">
      <alignment horizontal="center" vertical="center"/>
    </xf>
    <xf numFmtId="0" fontId="7" fillId="11" borderId="0" xfId="0" applyFont="1" applyFill="1" applyAlignment="1">
      <alignment horizontal="right" vertical="center"/>
    </xf>
    <xf numFmtId="0" fontId="6" fillId="11" borderId="12" xfId="0" applyFont="1" applyFill="1" applyBorder="1" applyAlignment="1">
      <alignment vertical="center"/>
    </xf>
    <xf numFmtId="0" fontId="6" fillId="11" borderId="0" xfId="0" applyFont="1" applyFill="1" applyBorder="1" applyAlignment="1">
      <alignment horizontal="left" vertical="center"/>
    </xf>
    <xf numFmtId="0" fontId="7" fillId="11" borderId="0" xfId="0" applyFont="1" applyFill="1" applyAlignment="1">
      <alignment horizontal="left" vertical="center"/>
    </xf>
    <xf numFmtId="0" fontId="6" fillId="11" borderId="0" xfId="0" applyFont="1" applyFill="1" applyBorder="1" applyAlignment="1">
      <alignment horizontal="center" vertical="center"/>
    </xf>
    <xf numFmtId="0" fontId="11" fillId="12" borderId="7" xfId="0" applyFont="1" applyFill="1" applyBorder="1" applyAlignment="1">
      <alignment horizontal="center" vertical="center"/>
    </xf>
    <xf numFmtId="0" fontId="11" fillId="12" borderId="0" xfId="0" applyFont="1" applyFill="1" applyBorder="1" applyAlignment="1">
      <alignment horizontal="center" vertical="center"/>
    </xf>
    <xf numFmtId="0" fontId="0" fillId="12" borderId="0" xfId="0" applyFill="1" applyBorder="1" applyAlignment="1">
      <alignment vertical="center"/>
    </xf>
    <xf numFmtId="0" fontId="18" fillId="11" borderId="0" xfId="1" applyFont="1" applyFill="1" applyBorder="1" applyAlignment="1" applyProtection="1">
      <alignment horizontal="center" vertical="center" wrapText="1"/>
    </xf>
    <xf numFmtId="0" fontId="0" fillId="11" borderId="0" xfId="0" applyFill="1" applyBorder="1" applyAlignment="1">
      <alignment horizontal="left" vertical="center"/>
    </xf>
    <xf numFmtId="0" fontId="0" fillId="3" borderId="0" xfId="0" applyFill="1" applyAlignment="1">
      <alignment vertical="center" wrapText="1"/>
    </xf>
    <xf numFmtId="0" fontId="6" fillId="3" borderId="0" xfId="0" applyFont="1" applyFill="1" applyAlignment="1">
      <alignment vertical="center" wrapText="1"/>
    </xf>
    <xf numFmtId="9" fontId="0" fillId="2" borderId="0" xfId="0" applyNumberFormat="1" applyFill="1" applyBorder="1" applyAlignment="1">
      <alignment vertical="center"/>
    </xf>
    <xf numFmtId="0" fontId="0" fillId="2" borderId="18" xfId="0" applyFill="1" applyBorder="1" applyAlignment="1">
      <alignment horizontal="center" vertical="center"/>
    </xf>
    <xf numFmtId="9" fontId="0" fillId="7" borderId="18" xfId="0" applyNumberFormat="1" applyFill="1" applyBorder="1" applyAlignment="1">
      <alignment horizontal="center" vertical="center"/>
    </xf>
    <xf numFmtId="3" fontId="0" fillId="7" borderId="18" xfId="0" applyNumberFormat="1" applyFill="1" applyBorder="1" applyAlignment="1">
      <alignment horizontal="center" vertical="center"/>
    </xf>
    <xf numFmtId="164" fontId="0" fillId="4" borderId="1" xfId="2" applyNumberFormat="1" applyFont="1" applyFill="1" applyBorder="1" applyAlignment="1">
      <alignment horizontal="center" vertical="center"/>
    </xf>
    <xf numFmtId="164" fontId="23" fillId="8" borderId="1" xfId="2" applyNumberFormat="1" applyFont="1" applyFill="1" applyBorder="1" applyAlignment="1">
      <alignment horizontal="center" vertical="center"/>
    </xf>
    <xf numFmtId="0" fontId="24" fillId="10" borderId="0" xfId="0" applyFont="1" applyFill="1" applyAlignment="1">
      <alignment vertical="center"/>
    </xf>
    <xf numFmtId="0" fontId="24" fillId="10" borderId="0" xfId="0" applyFont="1" applyFill="1" applyAlignment="1">
      <alignment horizontal="center" vertical="center"/>
    </xf>
    <xf numFmtId="164" fontId="24" fillId="10" borderId="0" xfId="0" applyNumberFormat="1" applyFont="1" applyFill="1" applyAlignment="1">
      <alignment horizontal="center" vertical="center"/>
    </xf>
    <xf numFmtId="0" fontId="24" fillId="10" borderId="0" xfId="0" applyFont="1" applyFill="1"/>
    <xf numFmtId="0" fontId="0" fillId="3" borderId="0" xfId="0" applyFill="1" applyAlignment="1">
      <alignment horizontal="left" vertical="center" wrapText="1"/>
    </xf>
    <xf numFmtId="0" fontId="6" fillId="3" borderId="0" xfId="0" applyFont="1" applyFill="1" applyAlignment="1">
      <alignment horizontal="left" vertical="center" wrapText="1"/>
    </xf>
    <xf numFmtId="0" fontId="6" fillId="7" borderId="13" xfId="0" applyFont="1" applyFill="1" applyBorder="1" applyAlignment="1">
      <alignment horizontal="left" vertical="center"/>
    </xf>
    <xf numFmtId="0" fontId="6" fillId="7" borderId="14" xfId="0" applyFont="1" applyFill="1" applyBorder="1" applyAlignment="1">
      <alignment horizontal="left" vertical="center"/>
    </xf>
    <xf numFmtId="166" fontId="0" fillId="7" borderId="14" xfId="0" applyNumberFormat="1" applyFill="1" applyBorder="1" applyAlignment="1">
      <alignment horizontal="left" vertical="center"/>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lenskold.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lenskold.com/"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1809750</xdr:colOff>
      <xdr:row>1</xdr:row>
      <xdr:rowOff>123825</xdr:rowOff>
    </xdr:from>
    <xdr:to>
      <xdr:col>10</xdr:col>
      <xdr:colOff>1066800</xdr:colOff>
      <xdr:row>4</xdr:row>
      <xdr:rowOff>142875</xdr:rowOff>
    </xdr:to>
    <xdr:pic>
      <xdr:nvPicPr>
        <xdr:cNvPr id="1044" name="Picture 1" descr="lenskold logo GIF.gif">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6629400" y="314325"/>
          <a:ext cx="2228850"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1809750</xdr:colOff>
      <xdr:row>1</xdr:row>
      <xdr:rowOff>123825</xdr:rowOff>
    </xdr:from>
    <xdr:to>
      <xdr:col>10</xdr:col>
      <xdr:colOff>1066800</xdr:colOff>
      <xdr:row>4</xdr:row>
      <xdr:rowOff>142875</xdr:rowOff>
    </xdr:to>
    <xdr:pic>
      <xdr:nvPicPr>
        <xdr:cNvPr id="2" name="Picture 1" descr="lenskold logo GIF.gif">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6715125" y="314325"/>
          <a:ext cx="2228850" cy="666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16"/>
  <sheetViews>
    <sheetView tabSelected="1" topLeftCell="B1" zoomScale="120" zoomScaleNormal="120" workbookViewId="0">
      <pane ySplit="1" topLeftCell="A19" activePane="bottomLeft" state="frozen"/>
      <selection pane="bottomLeft" activeCell="O38" sqref="O38"/>
    </sheetView>
  </sheetViews>
  <sheetFormatPr defaultRowHeight="12.75" x14ac:dyDescent="0.2"/>
  <cols>
    <col min="1" max="1" width="2.7109375" style="35" customWidth="1"/>
    <col min="2" max="2" width="2.7109375" style="23" customWidth="1"/>
    <col min="3" max="3" width="2.140625" style="2" customWidth="1"/>
    <col min="4" max="4" width="28.28515625" style="2" customWidth="1"/>
    <col min="5" max="6" width="16.28515625" style="3" customWidth="1"/>
    <col min="7" max="7" width="2.5703125" style="2" customWidth="1"/>
    <col min="8" max="8" width="2.5703125" style="23" customWidth="1"/>
    <col min="9" max="9" width="28.28515625" style="2" customWidth="1"/>
    <col min="10" max="11" width="16.28515625" style="2" customWidth="1"/>
    <col min="12" max="12" width="2.42578125" style="2" customWidth="1"/>
    <col min="13" max="13" width="2.7109375" style="2" customWidth="1"/>
    <col min="14" max="32" width="9.140625" style="37"/>
    <col min="33" max="16384" width="9.140625" style="30"/>
  </cols>
  <sheetData>
    <row r="1" spans="1:32" s="96" customFormat="1" ht="25.5" customHeight="1" x14ac:dyDescent="0.3">
      <c r="A1" s="93"/>
      <c r="B1" s="93"/>
      <c r="C1" s="93"/>
      <c r="D1" s="93"/>
      <c r="E1" s="94" t="s">
        <v>76</v>
      </c>
      <c r="F1" s="95">
        <f>K44</f>
        <v>0</v>
      </c>
      <c r="G1" s="93"/>
      <c r="H1" s="93"/>
      <c r="I1" s="93"/>
      <c r="J1" s="93"/>
      <c r="K1" s="93"/>
      <c r="L1" s="93"/>
      <c r="M1" s="93"/>
    </row>
    <row r="2" spans="1:32" ht="15.75" x14ac:dyDescent="0.2">
      <c r="C2" s="7" t="s">
        <v>46</v>
      </c>
    </row>
    <row r="3" spans="1:32" ht="15.75" x14ac:dyDescent="0.2">
      <c r="C3" s="7"/>
    </row>
    <row r="4" spans="1:32" ht="19.5" customHeight="1" x14ac:dyDescent="0.2">
      <c r="C4" s="2" t="s">
        <v>39</v>
      </c>
      <c r="E4" s="99"/>
      <c r="F4" s="99"/>
    </row>
    <row r="5" spans="1:32" ht="19.5" customHeight="1" x14ac:dyDescent="0.2">
      <c r="C5" s="2" t="s">
        <v>40</v>
      </c>
      <c r="E5" s="100"/>
      <c r="F5" s="100"/>
    </row>
    <row r="6" spans="1:32" ht="19.5" customHeight="1" x14ac:dyDescent="0.2">
      <c r="C6" s="2" t="s">
        <v>41</v>
      </c>
      <c r="D6" s="19"/>
      <c r="E6" s="101"/>
      <c r="F6" s="101"/>
    </row>
    <row r="7" spans="1:32" x14ac:dyDescent="0.2">
      <c r="C7" s="30"/>
      <c r="D7" s="19"/>
      <c r="I7" s="30"/>
    </row>
    <row r="8" spans="1:32" s="51" customFormat="1" ht="11.25" x14ac:dyDescent="0.2">
      <c r="A8" s="46"/>
      <c r="B8" s="47"/>
      <c r="C8" s="45" t="s">
        <v>47</v>
      </c>
      <c r="D8" s="48"/>
      <c r="E8" s="49"/>
      <c r="F8" s="49"/>
      <c r="G8" s="44"/>
      <c r="H8" s="47"/>
      <c r="I8" s="44"/>
      <c r="J8" s="44"/>
      <c r="K8" s="44"/>
      <c r="L8" s="44"/>
      <c r="M8" s="44"/>
      <c r="N8" s="50"/>
      <c r="O8" s="50"/>
      <c r="P8" s="50"/>
      <c r="Q8" s="50"/>
      <c r="R8" s="50"/>
      <c r="S8" s="50"/>
      <c r="T8" s="50"/>
      <c r="U8" s="50"/>
      <c r="V8" s="50"/>
      <c r="W8" s="50"/>
      <c r="X8" s="50"/>
      <c r="Y8" s="50"/>
      <c r="Z8" s="50"/>
      <c r="AA8" s="50"/>
      <c r="AB8" s="50"/>
      <c r="AC8" s="50"/>
      <c r="AD8" s="50"/>
      <c r="AE8" s="50"/>
      <c r="AF8" s="50"/>
    </row>
    <row r="9" spans="1:32" x14ac:dyDescent="0.2">
      <c r="D9" s="19"/>
    </row>
    <row r="10" spans="1:32" x14ac:dyDescent="0.2">
      <c r="C10" s="69"/>
      <c r="D10" s="70"/>
      <c r="E10" s="70"/>
      <c r="F10" s="70"/>
      <c r="G10" s="73"/>
      <c r="H10" s="80"/>
      <c r="I10" s="66"/>
      <c r="J10" s="61"/>
      <c r="K10" s="61"/>
      <c r="L10" s="62"/>
    </row>
    <row r="11" spans="1:32" x14ac:dyDescent="0.2">
      <c r="C11" s="71"/>
      <c r="D11" s="67" t="s">
        <v>14</v>
      </c>
      <c r="E11" s="65"/>
      <c r="F11" s="65"/>
      <c r="G11" s="74"/>
      <c r="H11" s="81"/>
      <c r="I11" s="67" t="s">
        <v>24</v>
      </c>
      <c r="J11" s="79" t="s">
        <v>26</v>
      </c>
      <c r="K11" s="79" t="s">
        <v>27</v>
      </c>
      <c r="L11" s="64"/>
    </row>
    <row r="12" spans="1:32" x14ac:dyDescent="0.2">
      <c r="C12" s="71"/>
      <c r="D12" s="63" t="s">
        <v>9</v>
      </c>
      <c r="E12" s="65"/>
      <c r="F12" s="9">
        <v>0</v>
      </c>
      <c r="G12" s="74"/>
      <c r="H12" s="81"/>
      <c r="I12" s="68" t="s">
        <v>25</v>
      </c>
      <c r="J12" s="65"/>
      <c r="K12" s="20">
        <v>0</v>
      </c>
      <c r="L12" s="64"/>
    </row>
    <row r="13" spans="1:32" x14ac:dyDescent="0.2">
      <c r="C13" s="71"/>
      <c r="D13" s="68" t="s">
        <v>64</v>
      </c>
      <c r="E13" s="65"/>
      <c r="F13" s="10">
        <v>0</v>
      </c>
      <c r="G13" s="74"/>
      <c r="H13" s="81"/>
      <c r="I13" s="65"/>
      <c r="J13" s="65"/>
      <c r="K13" s="65"/>
      <c r="L13" s="64"/>
    </row>
    <row r="14" spans="1:32" x14ac:dyDescent="0.2">
      <c r="C14" s="71"/>
      <c r="D14" s="68" t="s">
        <v>58</v>
      </c>
      <c r="E14" s="65"/>
      <c r="F14" s="10">
        <v>0</v>
      </c>
      <c r="G14" s="74"/>
      <c r="H14" s="81"/>
      <c r="I14" s="54" t="s">
        <v>29</v>
      </c>
      <c r="J14" s="31">
        <v>1</v>
      </c>
      <c r="K14" s="32">
        <f>K12*J14</f>
        <v>0</v>
      </c>
      <c r="L14" s="64"/>
    </row>
    <row r="15" spans="1:32" x14ac:dyDescent="0.2">
      <c r="C15" s="71"/>
      <c r="D15" s="68" t="s">
        <v>59</v>
      </c>
      <c r="E15" s="65"/>
      <c r="F15" s="10">
        <v>0</v>
      </c>
      <c r="G15" s="74"/>
      <c r="H15" s="81"/>
      <c r="I15" s="54" t="s">
        <v>30</v>
      </c>
      <c r="J15" s="31">
        <v>1</v>
      </c>
      <c r="K15" s="32">
        <f>K14*J15</f>
        <v>0</v>
      </c>
      <c r="L15" s="64"/>
    </row>
    <row r="16" spans="1:32" x14ac:dyDescent="0.2">
      <c r="C16" s="71"/>
      <c r="D16" s="68" t="s">
        <v>60</v>
      </c>
      <c r="E16" s="65"/>
      <c r="F16" s="10">
        <v>0</v>
      </c>
      <c r="G16" s="74"/>
      <c r="H16" s="81"/>
      <c r="I16" s="54" t="s">
        <v>31</v>
      </c>
      <c r="J16" s="31">
        <v>1</v>
      </c>
      <c r="K16" s="32">
        <f>K15*J16</f>
        <v>0</v>
      </c>
      <c r="L16" s="64"/>
    </row>
    <row r="17" spans="3:12" x14ac:dyDescent="0.2">
      <c r="C17" s="71"/>
      <c r="D17" s="68" t="s">
        <v>63</v>
      </c>
      <c r="E17" s="65"/>
      <c r="F17" s="10">
        <v>0</v>
      </c>
      <c r="G17" s="74"/>
      <c r="H17" s="81"/>
      <c r="I17" s="54" t="s">
        <v>32</v>
      </c>
      <c r="J17" s="31">
        <v>1</v>
      </c>
      <c r="K17" s="32">
        <f>K16*J17</f>
        <v>0</v>
      </c>
      <c r="L17" s="64"/>
    </row>
    <row r="18" spans="3:12" x14ac:dyDescent="0.2">
      <c r="C18" s="71"/>
      <c r="D18" s="68" t="s">
        <v>62</v>
      </c>
      <c r="E18" s="65"/>
      <c r="F18" s="10">
        <v>0</v>
      </c>
      <c r="G18" s="74"/>
      <c r="H18" s="81"/>
      <c r="I18" s="54" t="s">
        <v>37</v>
      </c>
      <c r="J18" s="31">
        <v>1</v>
      </c>
      <c r="K18" s="32">
        <f>K17*J18</f>
        <v>0</v>
      </c>
      <c r="L18" s="64"/>
    </row>
    <row r="19" spans="3:12" x14ac:dyDescent="0.2">
      <c r="C19" s="71"/>
      <c r="D19" s="68" t="s">
        <v>61</v>
      </c>
      <c r="E19" s="65"/>
      <c r="F19" s="10">
        <v>0</v>
      </c>
      <c r="G19" s="74"/>
      <c r="H19" s="81"/>
      <c r="I19" s="54" t="s">
        <v>67</v>
      </c>
      <c r="J19" s="31">
        <v>1</v>
      </c>
      <c r="K19" s="32">
        <f>K18*J19</f>
        <v>0</v>
      </c>
      <c r="L19" s="64"/>
    </row>
    <row r="20" spans="3:12" x14ac:dyDescent="0.2">
      <c r="C20" s="71"/>
      <c r="D20" s="63" t="s">
        <v>2</v>
      </c>
      <c r="E20" s="65"/>
      <c r="F20" s="10">
        <v>0</v>
      </c>
      <c r="G20" s="74"/>
      <c r="H20" s="81"/>
      <c r="I20" s="65"/>
      <c r="J20" s="65"/>
      <c r="K20" s="65"/>
      <c r="L20" s="64"/>
    </row>
    <row r="21" spans="3:12" x14ac:dyDescent="0.2">
      <c r="C21" s="71"/>
      <c r="D21" s="72" t="s">
        <v>7</v>
      </c>
      <c r="E21" s="65"/>
      <c r="F21" s="6">
        <f>SUM(F12:F20)</f>
        <v>0</v>
      </c>
      <c r="G21" s="74"/>
      <c r="H21" s="81"/>
      <c r="I21" s="77" t="s">
        <v>28</v>
      </c>
      <c r="J21" s="31">
        <v>0</v>
      </c>
      <c r="K21" s="32">
        <f>K19*J21</f>
        <v>0</v>
      </c>
      <c r="L21" s="64"/>
    </row>
    <row r="22" spans="3:12" x14ac:dyDescent="0.2">
      <c r="C22" s="71"/>
      <c r="D22" s="63"/>
      <c r="E22" s="65"/>
      <c r="F22" s="65"/>
      <c r="G22" s="74"/>
      <c r="H22" s="81"/>
      <c r="I22" s="84" t="s">
        <v>68</v>
      </c>
      <c r="J22" s="92">
        <f>IF(K12=0,0,K21/K12)</f>
        <v>0</v>
      </c>
      <c r="K22" s="65"/>
      <c r="L22" s="64"/>
    </row>
    <row r="23" spans="3:12" x14ac:dyDescent="0.2">
      <c r="C23" s="71"/>
      <c r="D23" s="67" t="s">
        <v>3</v>
      </c>
      <c r="E23" s="65"/>
      <c r="F23" s="65"/>
      <c r="G23" s="74"/>
      <c r="H23" s="81"/>
      <c r="I23" s="65"/>
      <c r="J23" s="65"/>
      <c r="K23" s="65"/>
      <c r="L23" s="64"/>
    </row>
    <row r="24" spans="3:12" x14ac:dyDescent="0.2">
      <c r="C24" s="71"/>
      <c r="D24" s="67"/>
      <c r="E24" s="83" t="s">
        <v>12</v>
      </c>
      <c r="F24" s="65" t="s">
        <v>13</v>
      </c>
      <c r="G24" s="74"/>
      <c r="H24" s="81"/>
      <c r="I24" s="68" t="s">
        <v>69</v>
      </c>
      <c r="J24" s="65"/>
      <c r="K24" s="21">
        <v>0</v>
      </c>
      <c r="L24" s="64"/>
    </row>
    <row r="25" spans="3:12" x14ac:dyDescent="0.2">
      <c r="C25" s="71"/>
      <c r="D25" s="76" t="s">
        <v>15</v>
      </c>
      <c r="E25" s="11">
        <f>F58</f>
        <v>0</v>
      </c>
      <c r="F25" s="56">
        <v>0</v>
      </c>
      <c r="G25" s="74"/>
      <c r="H25" s="81"/>
      <c r="I25" s="68" t="s">
        <v>1</v>
      </c>
      <c r="J25" s="65"/>
      <c r="K25" s="33">
        <f>K21*K24</f>
        <v>0</v>
      </c>
      <c r="L25" s="64"/>
    </row>
    <row r="26" spans="3:12" x14ac:dyDescent="0.2">
      <c r="C26" s="71"/>
      <c r="D26" s="76" t="s">
        <v>16</v>
      </c>
      <c r="E26" s="11">
        <f>F59</f>
        <v>0</v>
      </c>
      <c r="F26" s="56">
        <v>0</v>
      </c>
      <c r="G26" s="74"/>
      <c r="H26" s="81"/>
      <c r="I26" s="63"/>
      <c r="J26" s="65"/>
      <c r="K26" s="65"/>
      <c r="L26" s="64"/>
    </row>
    <row r="27" spans="3:12" x14ac:dyDescent="0.2">
      <c r="C27" s="71"/>
      <c r="D27" s="76" t="s">
        <v>17</v>
      </c>
      <c r="E27" s="11">
        <f>F60</f>
        <v>0</v>
      </c>
      <c r="F27" s="57">
        <v>0</v>
      </c>
      <c r="G27" s="74"/>
      <c r="H27" s="81"/>
      <c r="I27" s="68" t="s">
        <v>33</v>
      </c>
      <c r="J27" s="65"/>
      <c r="K27" s="58">
        <v>0</v>
      </c>
      <c r="L27" s="64"/>
    </row>
    <row r="28" spans="3:12" x14ac:dyDescent="0.2">
      <c r="C28" s="71"/>
      <c r="D28" s="63" t="s">
        <v>3</v>
      </c>
      <c r="E28" s="63"/>
      <c r="F28" s="6">
        <f>(E25*F25)+(E26*F26)+(E27*F27)</f>
        <v>0</v>
      </c>
      <c r="G28" s="74"/>
      <c r="H28" s="81"/>
      <c r="I28" s="63" t="s">
        <v>8</v>
      </c>
      <c r="J28" s="65"/>
      <c r="K28" s="6">
        <f>K25*K27</f>
        <v>0</v>
      </c>
      <c r="L28" s="64"/>
    </row>
    <row r="29" spans="3:12" x14ac:dyDescent="0.2">
      <c r="C29" s="71"/>
      <c r="D29" s="63"/>
      <c r="E29" s="63"/>
      <c r="F29" s="63"/>
      <c r="G29" s="74"/>
      <c r="H29" s="81"/>
      <c r="I29" s="63"/>
      <c r="J29" s="65"/>
      <c r="K29" s="65"/>
      <c r="L29" s="64"/>
    </row>
    <row r="30" spans="3:12" x14ac:dyDescent="0.2">
      <c r="C30" s="71"/>
      <c r="D30" s="67" t="s">
        <v>19</v>
      </c>
      <c r="E30" s="63"/>
      <c r="F30" s="65"/>
      <c r="G30" s="74"/>
      <c r="H30" s="81"/>
      <c r="I30" s="67" t="s">
        <v>19</v>
      </c>
      <c r="J30" s="65"/>
      <c r="K30" s="65"/>
      <c r="L30" s="64"/>
    </row>
    <row r="31" spans="3:12" x14ac:dyDescent="0.2">
      <c r="C31" s="71"/>
      <c r="D31" s="68" t="s">
        <v>35</v>
      </c>
      <c r="E31" s="65"/>
      <c r="F31" s="21">
        <v>0</v>
      </c>
      <c r="G31" s="74"/>
      <c r="H31" s="81"/>
      <c r="I31" s="77" t="s">
        <v>75</v>
      </c>
      <c r="J31" s="65"/>
      <c r="K31" s="21">
        <v>0</v>
      </c>
      <c r="L31" s="64"/>
    </row>
    <row r="32" spans="3:12" x14ac:dyDescent="0.2">
      <c r="C32" s="71"/>
      <c r="D32" s="77" t="s">
        <v>5</v>
      </c>
      <c r="E32" s="65"/>
      <c r="F32" s="20">
        <v>0</v>
      </c>
      <c r="G32" s="74"/>
      <c r="H32" s="81"/>
      <c r="I32" s="68" t="s">
        <v>43</v>
      </c>
      <c r="J32" s="65"/>
      <c r="K32" s="32">
        <f>K21</f>
        <v>0</v>
      </c>
      <c r="L32" s="64"/>
    </row>
    <row r="33" spans="3:12" x14ac:dyDescent="0.2">
      <c r="C33" s="71"/>
      <c r="D33" s="63" t="s">
        <v>4</v>
      </c>
      <c r="E33" s="65"/>
      <c r="F33" s="6">
        <f>F31*F32</f>
        <v>0</v>
      </c>
      <c r="G33" s="74"/>
      <c r="H33" s="81"/>
      <c r="I33" s="63" t="s">
        <v>44</v>
      </c>
      <c r="J33" s="65"/>
      <c r="K33" s="6">
        <f>K31*K21</f>
        <v>0</v>
      </c>
      <c r="L33" s="64"/>
    </row>
    <row r="34" spans="3:12" x14ac:dyDescent="0.2">
      <c r="C34" s="71"/>
      <c r="D34" s="63"/>
      <c r="E34" s="65"/>
      <c r="F34" s="65"/>
      <c r="G34" s="74"/>
      <c r="H34" s="81"/>
      <c r="I34" s="63"/>
      <c r="J34" s="65"/>
      <c r="K34" s="65"/>
      <c r="L34" s="64"/>
    </row>
    <row r="35" spans="3:12" x14ac:dyDescent="0.2">
      <c r="C35" s="71"/>
      <c r="D35" s="67" t="s">
        <v>18</v>
      </c>
      <c r="E35" s="63"/>
      <c r="F35" s="63"/>
      <c r="G35" s="74"/>
      <c r="H35" s="81"/>
      <c r="I35" s="67" t="s">
        <v>18</v>
      </c>
      <c r="J35" s="65"/>
      <c r="K35" s="65"/>
      <c r="L35" s="64"/>
    </row>
    <row r="36" spans="3:12" x14ac:dyDescent="0.2">
      <c r="C36" s="71"/>
      <c r="D36" s="63" t="s">
        <v>6</v>
      </c>
      <c r="E36" s="65"/>
      <c r="F36" s="21">
        <v>0</v>
      </c>
      <c r="G36" s="74"/>
      <c r="H36" s="81"/>
      <c r="I36" s="77" t="s">
        <v>45</v>
      </c>
      <c r="J36" s="79"/>
      <c r="K36" s="21">
        <v>0</v>
      </c>
      <c r="L36" s="64"/>
    </row>
    <row r="37" spans="3:12" x14ac:dyDescent="0.2">
      <c r="C37" s="71"/>
      <c r="D37" s="67"/>
      <c r="E37" s="63"/>
      <c r="F37" s="63"/>
      <c r="G37" s="74"/>
      <c r="H37" s="81"/>
      <c r="I37" s="68" t="s">
        <v>43</v>
      </c>
      <c r="J37" s="65"/>
      <c r="K37" s="32">
        <f>K21</f>
        <v>0</v>
      </c>
      <c r="L37" s="64"/>
    </row>
    <row r="38" spans="3:12" x14ac:dyDescent="0.2">
      <c r="C38" s="71"/>
      <c r="D38" s="67"/>
      <c r="E38" s="63"/>
      <c r="F38" s="63"/>
      <c r="G38" s="74"/>
      <c r="H38" s="81"/>
      <c r="I38" s="68" t="s">
        <v>34</v>
      </c>
      <c r="J38" s="65"/>
      <c r="K38" s="6">
        <f>K36*K21</f>
        <v>0</v>
      </c>
      <c r="L38" s="64"/>
    </row>
    <row r="39" spans="3:12" x14ac:dyDescent="0.2">
      <c r="C39" s="71"/>
      <c r="D39" s="63"/>
      <c r="E39" s="65"/>
      <c r="F39" s="65"/>
      <c r="G39" s="74"/>
      <c r="H39" s="81"/>
      <c r="I39" s="63"/>
      <c r="J39" s="65"/>
      <c r="K39" s="65"/>
      <c r="L39" s="64"/>
    </row>
    <row r="40" spans="3:12" x14ac:dyDescent="0.2">
      <c r="C40" s="71"/>
      <c r="D40" s="67" t="s">
        <v>20</v>
      </c>
      <c r="E40" s="65"/>
      <c r="F40" s="6">
        <f>F36+F33+F28+F21</f>
        <v>0</v>
      </c>
      <c r="G40" s="74"/>
      <c r="H40" s="81"/>
      <c r="I40" s="67" t="s">
        <v>48</v>
      </c>
      <c r="J40" s="65"/>
      <c r="K40" s="6">
        <f>K28-K33-K38</f>
        <v>0</v>
      </c>
      <c r="L40" s="64"/>
    </row>
    <row r="41" spans="3:12" x14ac:dyDescent="0.2">
      <c r="C41" s="71"/>
      <c r="D41" s="63"/>
      <c r="E41" s="65"/>
      <c r="F41" s="65"/>
      <c r="G41" s="74"/>
      <c r="H41" s="81"/>
      <c r="I41" s="63"/>
      <c r="J41" s="65"/>
      <c r="K41" s="65"/>
      <c r="L41" s="64"/>
    </row>
    <row r="42" spans="3:12" x14ac:dyDescent="0.2">
      <c r="C42" s="71"/>
      <c r="D42" s="63"/>
      <c r="E42" s="78"/>
      <c r="F42" s="65"/>
      <c r="G42" s="75" t="s">
        <v>10</v>
      </c>
      <c r="H42" s="81"/>
      <c r="I42" s="67" t="s">
        <v>36</v>
      </c>
      <c r="J42" s="65"/>
      <c r="K42" s="6">
        <f>K40-F40</f>
        <v>0</v>
      </c>
      <c r="L42" s="64"/>
    </row>
    <row r="43" spans="3:12" x14ac:dyDescent="0.2">
      <c r="C43" s="71"/>
      <c r="D43" s="63"/>
      <c r="E43" s="65"/>
      <c r="F43" s="65"/>
      <c r="G43" s="63"/>
      <c r="H43" s="82"/>
      <c r="I43" s="63"/>
      <c r="J43" s="63"/>
      <c r="K43" s="65"/>
      <c r="L43" s="64"/>
    </row>
    <row r="44" spans="3:12" x14ac:dyDescent="0.2">
      <c r="C44" s="12"/>
      <c r="D44" s="13"/>
      <c r="E44" s="13"/>
      <c r="F44" s="14"/>
      <c r="G44" s="34" t="s">
        <v>11</v>
      </c>
      <c r="H44" s="15"/>
      <c r="I44" s="16" t="s">
        <v>0</v>
      </c>
      <c r="J44" s="15"/>
      <c r="K44" s="17">
        <f>IF(F40=0,0,K42/F40)</f>
        <v>0</v>
      </c>
      <c r="L44" s="18"/>
    </row>
    <row r="45" spans="3:12" x14ac:dyDescent="0.2">
      <c r="D45" s="30"/>
    </row>
    <row r="46" spans="3:12" x14ac:dyDescent="0.2">
      <c r="D46" s="30"/>
    </row>
    <row r="47" spans="3:12" x14ac:dyDescent="0.2">
      <c r="D47" s="30"/>
    </row>
    <row r="48" spans="3:12" x14ac:dyDescent="0.2">
      <c r="D48" s="30"/>
    </row>
    <row r="49" spans="3:11" x14ac:dyDescent="0.2">
      <c r="C49" s="30"/>
      <c r="D49" s="55" t="s">
        <v>74</v>
      </c>
      <c r="I49" s="30"/>
      <c r="J49" s="4"/>
      <c r="K49" s="4"/>
    </row>
    <row r="50" spans="3:11" x14ac:dyDescent="0.2">
      <c r="I50" s="30"/>
      <c r="J50" s="4"/>
      <c r="K50" s="4"/>
    </row>
    <row r="51" spans="3:11" ht="12.75" customHeight="1" x14ac:dyDescent="0.2">
      <c r="D51" s="28" t="s">
        <v>22</v>
      </c>
      <c r="E51" s="24"/>
      <c r="F51" s="25"/>
      <c r="I51" s="30"/>
      <c r="J51" s="85"/>
      <c r="K51" s="85"/>
    </row>
    <row r="52" spans="3:11" x14ac:dyDescent="0.2">
      <c r="C52" s="4"/>
      <c r="D52" s="29" t="s">
        <v>71</v>
      </c>
      <c r="E52" s="87"/>
      <c r="F52" s="89">
        <v>0.25</v>
      </c>
      <c r="I52" s="85"/>
      <c r="J52" s="85"/>
      <c r="K52" s="85"/>
    </row>
    <row r="53" spans="3:11" x14ac:dyDescent="0.2">
      <c r="C53" s="4"/>
      <c r="D53" s="29" t="s">
        <v>23</v>
      </c>
      <c r="E53" s="8"/>
      <c r="F53" s="88"/>
      <c r="I53" s="85"/>
      <c r="J53" s="85"/>
      <c r="K53" s="85"/>
    </row>
    <row r="54" spans="3:11" x14ac:dyDescent="0.2">
      <c r="C54" s="4"/>
      <c r="D54" s="29" t="s">
        <v>73</v>
      </c>
      <c r="E54" s="8"/>
      <c r="F54" s="90">
        <v>250</v>
      </c>
      <c r="I54" s="85"/>
      <c r="J54" s="85"/>
      <c r="K54" s="85"/>
    </row>
    <row r="55" spans="3:11" x14ac:dyDescent="0.2">
      <c r="C55" s="4"/>
      <c r="D55" s="29" t="s">
        <v>72</v>
      </c>
      <c r="E55" s="8"/>
      <c r="F55" s="27"/>
      <c r="H55" s="22"/>
      <c r="I55" s="85"/>
      <c r="J55" s="85"/>
      <c r="K55" s="85"/>
    </row>
    <row r="56" spans="3:11" x14ac:dyDescent="0.2">
      <c r="C56" s="4"/>
      <c r="D56" s="26"/>
      <c r="E56" s="8"/>
      <c r="F56" s="27"/>
      <c r="G56" s="5"/>
      <c r="H56" s="22"/>
      <c r="I56" s="85"/>
      <c r="J56" s="85"/>
      <c r="K56" s="85"/>
    </row>
    <row r="57" spans="3:11" x14ac:dyDescent="0.2">
      <c r="D57" s="26" t="s">
        <v>21</v>
      </c>
      <c r="E57" s="1" t="s">
        <v>38</v>
      </c>
      <c r="F57" s="43" t="s">
        <v>12</v>
      </c>
      <c r="I57" s="85"/>
      <c r="J57" s="85"/>
      <c r="K57" s="85"/>
    </row>
    <row r="58" spans="3:11" ht="12.75" customHeight="1" x14ac:dyDescent="0.2">
      <c r="D58" s="29" t="s">
        <v>15</v>
      </c>
      <c r="E58" s="39">
        <v>0</v>
      </c>
      <c r="F58" s="40">
        <f>((E58*(1+F$52))/F$54)</f>
        <v>0</v>
      </c>
      <c r="I58" s="30"/>
      <c r="J58" s="86"/>
      <c r="K58" s="86"/>
    </row>
    <row r="59" spans="3:11" ht="12.75" customHeight="1" x14ac:dyDescent="0.2">
      <c r="D59" s="29" t="s">
        <v>16</v>
      </c>
      <c r="E59" s="39">
        <v>0</v>
      </c>
      <c r="F59" s="40">
        <f t="shared" ref="F59:F60" si="0">((E59*(1+F$52))/F$54)</f>
        <v>0</v>
      </c>
      <c r="I59" s="86"/>
      <c r="J59" s="86"/>
      <c r="K59" s="86"/>
    </row>
    <row r="60" spans="3:11" x14ac:dyDescent="0.2">
      <c r="D60" s="38" t="s">
        <v>17</v>
      </c>
      <c r="E60" s="41">
        <v>0</v>
      </c>
      <c r="F60" s="42">
        <f t="shared" si="0"/>
        <v>0</v>
      </c>
      <c r="I60" s="86"/>
      <c r="J60" s="86"/>
      <c r="K60" s="86"/>
    </row>
    <row r="61" spans="3:11" x14ac:dyDescent="0.2">
      <c r="I61" s="52"/>
    </row>
    <row r="62" spans="3:11" x14ac:dyDescent="0.2">
      <c r="I62" s="52"/>
    </row>
    <row r="63" spans="3:11" x14ac:dyDescent="0.2">
      <c r="D63" s="55" t="s">
        <v>49</v>
      </c>
      <c r="I63" s="52"/>
    </row>
    <row r="64" spans="3:11" ht="12.75" customHeight="1" x14ac:dyDescent="0.2">
      <c r="D64" s="97" t="s">
        <v>77</v>
      </c>
      <c r="E64" s="97"/>
      <c r="F64" s="97"/>
      <c r="G64" s="97"/>
      <c r="H64" s="97"/>
      <c r="I64" s="97"/>
      <c r="J64" s="97"/>
      <c r="K64" s="97"/>
    </row>
    <row r="65" spans="1:13" x14ac:dyDescent="0.2">
      <c r="D65" s="97"/>
      <c r="E65" s="97"/>
      <c r="F65" s="97"/>
      <c r="G65" s="97"/>
      <c r="H65" s="97"/>
      <c r="I65" s="97"/>
      <c r="J65" s="97"/>
      <c r="K65" s="97"/>
    </row>
    <row r="66" spans="1:13" x14ac:dyDescent="0.2">
      <c r="D66" s="97"/>
      <c r="E66" s="97"/>
      <c r="F66" s="97"/>
      <c r="G66" s="97"/>
      <c r="H66" s="97"/>
      <c r="I66" s="97"/>
      <c r="J66" s="97"/>
      <c r="K66" s="97"/>
    </row>
    <row r="67" spans="1:13" x14ac:dyDescent="0.2">
      <c r="I67" s="52"/>
    </row>
    <row r="68" spans="1:13" x14ac:dyDescent="0.2">
      <c r="D68" s="98" t="s">
        <v>70</v>
      </c>
      <c r="E68" s="98"/>
      <c r="F68" s="98"/>
      <c r="G68" s="98"/>
      <c r="H68" s="98"/>
      <c r="I68" s="98"/>
      <c r="J68" s="98"/>
      <c r="K68" s="98"/>
    </row>
    <row r="69" spans="1:13" x14ac:dyDescent="0.2">
      <c r="D69" s="98"/>
      <c r="E69" s="98"/>
      <c r="F69" s="98"/>
      <c r="G69" s="98"/>
      <c r="H69" s="98"/>
      <c r="I69" s="98"/>
      <c r="J69" s="98"/>
      <c r="K69" s="98"/>
    </row>
    <row r="71" spans="1:13" x14ac:dyDescent="0.2">
      <c r="D71" s="45" t="s">
        <v>65</v>
      </c>
    </row>
    <row r="72" spans="1:13" x14ac:dyDescent="0.2">
      <c r="D72" s="53"/>
    </row>
    <row r="73" spans="1:13" s="37" customFormat="1" ht="15.75" x14ac:dyDescent="0.2">
      <c r="A73" s="35"/>
      <c r="B73" s="35"/>
      <c r="C73" s="35"/>
      <c r="D73" s="59" t="s">
        <v>56</v>
      </c>
      <c r="E73" s="36"/>
      <c r="F73" s="36"/>
      <c r="G73" s="35"/>
      <c r="H73" s="35"/>
      <c r="I73" s="35"/>
      <c r="J73" s="35"/>
      <c r="K73" s="35"/>
      <c r="L73" s="35"/>
      <c r="M73" s="35"/>
    </row>
    <row r="74" spans="1:13" s="37" customFormat="1" ht="15.75" x14ac:dyDescent="0.2">
      <c r="A74" s="35"/>
      <c r="B74" s="35"/>
      <c r="C74" s="35"/>
      <c r="D74" s="60" t="s">
        <v>57</v>
      </c>
      <c r="E74" s="36"/>
      <c r="F74" s="36"/>
      <c r="G74" s="35"/>
      <c r="H74" s="35"/>
      <c r="I74" s="35"/>
      <c r="J74" s="35"/>
      <c r="K74" s="35"/>
      <c r="L74" s="35"/>
      <c r="M74" s="35"/>
    </row>
    <row r="75" spans="1:13" s="37" customFormat="1" x14ac:dyDescent="0.2">
      <c r="A75" s="35"/>
      <c r="B75" s="35"/>
      <c r="C75" s="35"/>
      <c r="D75" s="35"/>
      <c r="E75" s="36"/>
      <c r="F75" s="36"/>
      <c r="G75" s="35"/>
      <c r="H75" s="35"/>
      <c r="I75" s="35"/>
      <c r="J75" s="35"/>
      <c r="K75" s="35"/>
      <c r="L75" s="35"/>
      <c r="M75" s="35"/>
    </row>
    <row r="76" spans="1:13" s="37" customFormat="1" x14ac:dyDescent="0.2">
      <c r="A76" s="35"/>
      <c r="B76" s="35"/>
      <c r="C76" s="35"/>
      <c r="D76" s="35"/>
      <c r="E76" s="36"/>
      <c r="F76" s="36"/>
      <c r="G76" s="35"/>
      <c r="H76" s="35"/>
      <c r="I76" s="35"/>
      <c r="J76" s="35"/>
      <c r="K76" s="35"/>
      <c r="L76" s="35"/>
      <c r="M76" s="35"/>
    </row>
    <row r="77" spans="1:13" s="37" customFormat="1" x14ac:dyDescent="0.2">
      <c r="A77" s="35"/>
      <c r="B77" s="35"/>
      <c r="C77" s="35"/>
      <c r="D77" s="35"/>
      <c r="E77" s="36"/>
      <c r="F77" s="36"/>
      <c r="G77" s="35"/>
      <c r="H77" s="35"/>
      <c r="I77" s="35"/>
      <c r="J77" s="35"/>
      <c r="K77" s="35"/>
      <c r="L77" s="35"/>
      <c r="M77" s="35"/>
    </row>
    <row r="78" spans="1:13" s="37" customFormat="1" x14ac:dyDescent="0.2">
      <c r="A78" s="35"/>
      <c r="B78" s="35"/>
      <c r="C78" s="35"/>
      <c r="D78" s="35"/>
      <c r="E78" s="36"/>
      <c r="F78" s="36"/>
      <c r="G78" s="35"/>
      <c r="H78" s="35"/>
      <c r="I78" s="35"/>
      <c r="J78" s="35"/>
      <c r="K78" s="35"/>
      <c r="L78" s="35"/>
      <c r="M78" s="35"/>
    </row>
    <row r="79" spans="1:13" s="37" customFormat="1" x14ac:dyDescent="0.2">
      <c r="A79" s="35"/>
      <c r="B79" s="35"/>
      <c r="C79" s="35"/>
      <c r="D79" s="35"/>
      <c r="E79" s="36"/>
      <c r="F79" s="36"/>
      <c r="G79" s="35"/>
      <c r="H79" s="35"/>
      <c r="I79" s="35"/>
      <c r="J79" s="35"/>
      <c r="K79" s="35"/>
      <c r="L79" s="35"/>
      <c r="M79" s="35"/>
    </row>
    <row r="80" spans="1:13" s="37" customFormat="1" x14ac:dyDescent="0.2">
      <c r="A80" s="35"/>
      <c r="B80" s="35"/>
      <c r="C80" s="35"/>
      <c r="D80" s="35"/>
      <c r="E80" s="36"/>
      <c r="F80" s="36"/>
      <c r="G80" s="35"/>
      <c r="H80" s="35"/>
      <c r="I80" s="35"/>
      <c r="J80" s="35"/>
      <c r="K80" s="35"/>
      <c r="L80" s="35"/>
      <c r="M80" s="35"/>
    </row>
    <row r="81" spans="1:13" s="37" customFormat="1" x14ac:dyDescent="0.2">
      <c r="A81" s="35"/>
      <c r="B81" s="35"/>
      <c r="C81" s="35"/>
      <c r="D81" s="35"/>
      <c r="E81" s="36"/>
      <c r="F81" s="36"/>
      <c r="G81" s="35"/>
      <c r="H81" s="35"/>
      <c r="I81" s="35"/>
      <c r="J81" s="35"/>
      <c r="K81" s="35"/>
      <c r="L81" s="35"/>
      <c r="M81" s="35"/>
    </row>
    <row r="82" spans="1:13" s="37" customFormat="1" x14ac:dyDescent="0.2">
      <c r="A82" s="35"/>
      <c r="B82" s="35"/>
      <c r="C82" s="35"/>
      <c r="D82" s="35"/>
      <c r="E82" s="36"/>
      <c r="F82" s="36"/>
      <c r="G82" s="35"/>
      <c r="H82" s="35"/>
      <c r="I82" s="35"/>
      <c r="J82" s="35"/>
      <c r="K82" s="35"/>
      <c r="L82" s="35"/>
      <c r="M82" s="35"/>
    </row>
    <row r="83" spans="1:13" s="37" customFormat="1" x14ac:dyDescent="0.2">
      <c r="A83" s="35"/>
      <c r="B83" s="35"/>
      <c r="C83" s="35"/>
      <c r="D83" s="35"/>
      <c r="E83" s="36"/>
      <c r="F83" s="36"/>
      <c r="G83" s="35"/>
      <c r="H83" s="35"/>
      <c r="I83" s="35"/>
      <c r="J83" s="35"/>
      <c r="K83" s="35"/>
      <c r="L83" s="35"/>
      <c r="M83" s="35"/>
    </row>
    <row r="84" spans="1:13" s="37" customFormat="1" x14ac:dyDescent="0.2">
      <c r="A84" s="35"/>
      <c r="B84" s="35"/>
      <c r="C84" s="35"/>
      <c r="D84" s="35"/>
      <c r="E84" s="36"/>
      <c r="F84" s="36"/>
      <c r="G84" s="35"/>
      <c r="H84" s="35"/>
      <c r="I84" s="35"/>
      <c r="J84" s="35"/>
      <c r="K84" s="35"/>
      <c r="L84" s="35"/>
      <c r="M84" s="35"/>
    </row>
    <row r="85" spans="1:13" s="37" customFormat="1" x14ac:dyDescent="0.2">
      <c r="A85" s="35"/>
      <c r="B85" s="35"/>
      <c r="C85" s="35"/>
      <c r="D85" s="35"/>
      <c r="E85" s="36"/>
      <c r="F85" s="36"/>
      <c r="G85" s="35"/>
      <c r="H85" s="35"/>
      <c r="I85" s="35"/>
      <c r="J85" s="35"/>
      <c r="K85" s="35"/>
      <c r="L85" s="35"/>
      <c r="M85" s="35"/>
    </row>
    <row r="86" spans="1:13" s="37" customFormat="1" x14ac:dyDescent="0.2">
      <c r="A86" s="35"/>
      <c r="B86" s="35"/>
      <c r="C86" s="35"/>
      <c r="D86" s="35"/>
      <c r="E86" s="36"/>
      <c r="F86" s="36"/>
      <c r="G86" s="35"/>
      <c r="H86" s="35"/>
      <c r="I86" s="35"/>
      <c r="J86" s="35"/>
      <c r="K86" s="35"/>
      <c r="L86" s="35"/>
      <c r="M86" s="35"/>
    </row>
    <row r="87" spans="1:13" s="37" customFormat="1" x14ac:dyDescent="0.2">
      <c r="A87" s="35"/>
      <c r="B87" s="35"/>
      <c r="C87" s="35"/>
      <c r="D87" s="35"/>
      <c r="E87" s="36"/>
      <c r="F87" s="36"/>
      <c r="G87" s="35"/>
      <c r="H87" s="35"/>
      <c r="I87" s="35"/>
      <c r="J87" s="35"/>
      <c r="K87" s="35"/>
      <c r="L87" s="35"/>
      <c r="M87" s="35"/>
    </row>
    <row r="88" spans="1:13" s="37" customFormat="1" x14ac:dyDescent="0.2">
      <c r="A88" s="35"/>
      <c r="B88" s="35"/>
      <c r="C88" s="35"/>
      <c r="D88" s="35"/>
      <c r="E88" s="36"/>
      <c r="F88" s="36"/>
      <c r="G88" s="35"/>
      <c r="H88" s="35"/>
      <c r="I88" s="35"/>
      <c r="J88" s="35"/>
      <c r="K88" s="35"/>
      <c r="L88" s="35"/>
      <c r="M88" s="35"/>
    </row>
    <row r="89" spans="1:13" s="37" customFormat="1" x14ac:dyDescent="0.2">
      <c r="A89" s="35"/>
      <c r="B89" s="35"/>
      <c r="C89" s="35"/>
      <c r="D89" s="35"/>
      <c r="E89" s="36"/>
      <c r="F89" s="36"/>
      <c r="G89" s="35"/>
      <c r="H89" s="35"/>
      <c r="I89" s="35"/>
      <c r="J89" s="35"/>
      <c r="K89" s="35"/>
      <c r="L89" s="35"/>
      <c r="M89" s="35"/>
    </row>
    <row r="90" spans="1:13" s="37" customFormat="1" x14ac:dyDescent="0.2">
      <c r="A90" s="35"/>
      <c r="B90" s="35"/>
      <c r="C90" s="35"/>
      <c r="D90" s="35"/>
      <c r="E90" s="36"/>
      <c r="F90" s="36"/>
      <c r="G90" s="35"/>
      <c r="H90" s="35"/>
      <c r="I90" s="35"/>
      <c r="J90" s="35"/>
      <c r="K90" s="35"/>
      <c r="L90" s="35"/>
      <c r="M90" s="35"/>
    </row>
    <row r="91" spans="1:13" s="37" customFormat="1" x14ac:dyDescent="0.2">
      <c r="A91" s="35"/>
      <c r="B91" s="35"/>
      <c r="C91" s="35"/>
      <c r="D91" s="35"/>
      <c r="E91" s="36"/>
      <c r="F91" s="36"/>
      <c r="G91" s="35"/>
      <c r="H91" s="35"/>
      <c r="I91" s="35"/>
      <c r="J91" s="35"/>
      <c r="K91" s="35"/>
      <c r="L91" s="35"/>
      <c r="M91" s="35"/>
    </row>
    <row r="92" spans="1:13" s="37" customFormat="1" x14ac:dyDescent="0.2">
      <c r="A92" s="35"/>
      <c r="B92" s="35"/>
      <c r="C92" s="35"/>
      <c r="D92" s="35"/>
      <c r="E92" s="36"/>
      <c r="F92" s="36"/>
      <c r="G92" s="35"/>
      <c r="H92" s="35"/>
      <c r="I92" s="35"/>
      <c r="J92" s="35"/>
      <c r="K92" s="35"/>
      <c r="L92" s="35"/>
      <c r="M92" s="35"/>
    </row>
    <row r="93" spans="1:13" s="37" customFormat="1" x14ac:dyDescent="0.2">
      <c r="A93" s="35"/>
      <c r="B93" s="35"/>
      <c r="C93" s="35"/>
      <c r="D93" s="35"/>
      <c r="E93" s="36"/>
      <c r="F93" s="36"/>
      <c r="G93" s="35"/>
      <c r="H93" s="35"/>
      <c r="I93" s="35"/>
      <c r="J93" s="35"/>
      <c r="K93" s="35"/>
      <c r="L93" s="35"/>
      <c r="M93" s="35"/>
    </row>
    <row r="94" spans="1:13" s="37" customFormat="1" x14ac:dyDescent="0.2">
      <c r="A94" s="35"/>
      <c r="B94" s="35"/>
      <c r="C94" s="35"/>
      <c r="D94" s="35"/>
      <c r="E94" s="36"/>
      <c r="F94" s="36"/>
      <c r="G94" s="35"/>
      <c r="H94" s="35"/>
      <c r="I94" s="35"/>
      <c r="J94" s="35"/>
      <c r="K94" s="35"/>
      <c r="L94" s="35"/>
      <c r="M94" s="35"/>
    </row>
    <row r="95" spans="1:13" s="37" customFormat="1" x14ac:dyDescent="0.2">
      <c r="A95" s="35"/>
      <c r="B95" s="35"/>
      <c r="C95" s="35"/>
      <c r="D95" s="35"/>
      <c r="E95" s="36"/>
      <c r="F95" s="36"/>
      <c r="G95" s="35"/>
      <c r="H95" s="35"/>
      <c r="I95" s="35"/>
      <c r="J95" s="35"/>
      <c r="K95" s="35"/>
      <c r="L95" s="35"/>
      <c r="M95" s="35"/>
    </row>
    <row r="96" spans="1:13" s="37" customFormat="1" x14ac:dyDescent="0.2">
      <c r="A96" s="35"/>
      <c r="B96" s="35"/>
      <c r="C96" s="35"/>
      <c r="D96" s="35"/>
      <c r="E96" s="36"/>
      <c r="F96" s="36"/>
      <c r="G96" s="35"/>
      <c r="H96" s="35"/>
      <c r="I96" s="35"/>
      <c r="J96" s="35"/>
      <c r="K96" s="35"/>
      <c r="L96" s="35"/>
      <c r="M96" s="35"/>
    </row>
    <row r="97" spans="1:13" s="37" customFormat="1" x14ac:dyDescent="0.2">
      <c r="A97" s="35"/>
      <c r="B97" s="35"/>
      <c r="C97" s="35"/>
      <c r="D97" s="35"/>
      <c r="E97" s="36"/>
      <c r="F97" s="36"/>
      <c r="G97" s="35"/>
      <c r="H97" s="35"/>
      <c r="I97" s="35"/>
      <c r="J97" s="35"/>
      <c r="K97" s="35"/>
      <c r="L97" s="35"/>
      <c r="M97" s="35"/>
    </row>
    <row r="98" spans="1:13" s="37" customFormat="1" x14ac:dyDescent="0.2">
      <c r="A98" s="35"/>
      <c r="B98" s="35"/>
      <c r="C98" s="35"/>
      <c r="D98" s="35"/>
      <c r="E98" s="36"/>
      <c r="F98" s="36"/>
      <c r="G98" s="35"/>
      <c r="H98" s="35"/>
      <c r="I98" s="35"/>
      <c r="J98" s="35"/>
      <c r="K98" s="35"/>
      <c r="L98" s="35"/>
      <c r="M98" s="35"/>
    </row>
    <row r="99" spans="1:13" s="37" customFormat="1" x14ac:dyDescent="0.2">
      <c r="A99" s="35"/>
      <c r="B99" s="35"/>
      <c r="C99" s="35"/>
      <c r="D99" s="35"/>
      <c r="E99" s="36"/>
      <c r="F99" s="36"/>
      <c r="G99" s="35"/>
      <c r="H99" s="35"/>
      <c r="I99" s="35"/>
      <c r="J99" s="35"/>
      <c r="K99" s="35"/>
      <c r="L99" s="35"/>
      <c r="M99" s="35"/>
    </row>
    <row r="100" spans="1:13" s="37" customFormat="1" x14ac:dyDescent="0.2">
      <c r="A100" s="35"/>
      <c r="B100" s="35"/>
      <c r="C100" s="35"/>
      <c r="D100" s="35"/>
      <c r="E100" s="36"/>
      <c r="F100" s="36"/>
      <c r="G100" s="35"/>
      <c r="H100" s="35"/>
      <c r="I100" s="35"/>
      <c r="J100" s="35"/>
      <c r="K100" s="35"/>
      <c r="L100" s="35"/>
      <c r="M100" s="35"/>
    </row>
    <row r="101" spans="1:13" s="37" customFormat="1" x14ac:dyDescent="0.2">
      <c r="A101" s="35"/>
      <c r="B101" s="35"/>
      <c r="C101" s="35"/>
      <c r="D101" s="35"/>
      <c r="E101" s="36"/>
      <c r="F101" s="36"/>
      <c r="G101" s="35"/>
      <c r="H101" s="35"/>
      <c r="I101" s="35"/>
      <c r="J101" s="35"/>
      <c r="K101" s="35"/>
      <c r="L101" s="35"/>
      <c r="M101" s="35"/>
    </row>
    <row r="102" spans="1:13" s="37" customFormat="1" x14ac:dyDescent="0.2">
      <c r="A102" s="35"/>
      <c r="B102" s="35"/>
      <c r="C102" s="35"/>
      <c r="D102" s="35"/>
      <c r="E102" s="36"/>
      <c r="F102" s="36"/>
      <c r="G102" s="35"/>
      <c r="H102" s="35"/>
      <c r="I102" s="35"/>
      <c r="J102" s="35"/>
      <c r="K102" s="35"/>
      <c r="L102" s="35"/>
      <c r="M102" s="35"/>
    </row>
    <row r="103" spans="1:13" s="37" customFormat="1" x14ac:dyDescent="0.2">
      <c r="A103" s="35"/>
      <c r="B103" s="35"/>
      <c r="C103" s="35"/>
      <c r="D103" s="35"/>
      <c r="E103" s="36"/>
      <c r="F103" s="36"/>
      <c r="G103" s="35"/>
      <c r="H103" s="35"/>
      <c r="I103" s="35"/>
      <c r="J103" s="35"/>
      <c r="K103" s="35"/>
      <c r="L103" s="35"/>
      <c r="M103" s="35"/>
    </row>
    <row r="104" spans="1:13" s="37" customFormat="1" x14ac:dyDescent="0.2">
      <c r="A104" s="35"/>
      <c r="B104" s="35"/>
      <c r="C104" s="35"/>
      <c r="D104" s="35"/>
      <c r="E104" s="36"/>
      <c r="F104" s="36"/>
      <c r="G104" s="35"/>
      <c r="H104" s="35"/>
      <c r="I104" s="35"/>
      <c r="J104" s="35"/>
      <c r="K104" s="35"/>
      <c r="L104" s="35"/>
      <c r="M104" s="35"/>
    </row>
    <row r="105" spans="1:13" s="37" customFormat="1" x14ac:dyDescent="0.2">
      <c r="A105" s="35"/>
      <c r="B105" s="35"/>
      <c r="C105" s="35"/>
      <c r="D105" s="35"/>
      <c r="E105" s="36"/>
      <c r="F105" s="36"/>
      <c r="G105" s="35"/>
      <c r="H105" s="35"/>
      <c r="I105" s="35"/>
      <c r="J105" s="35"/>
      <c r="K105" s="35"/>
      <c r="L105" s="35"/>
      <c r="M105" s="35"/>
    </row>
    <row r="106" spans="1:13" s="37" customFormat="1" x14ac:dyDescent="0.2">
      <c r="A106" s="35"/>
      <c r="B106" s="35"/>
      <c r="C106" s="35"/>
      <c r="D106" s="35"/>
      <c r="E106" s="36"/>
      <c r="F106" s="36"/>
      <c r="G106" s="35"/>
      <c r="H106" s="35"/>
      <c r="I106" s="35"/>
      <c r="J106" s="35"/>
      <c r="K106" s="35"/>
      <c r="L106" s="35"/>
      <c r="M106" s="35"/>
    </row>
    <row r="107" spans="1:13" s="37" customFormat="1" x14ac:dyDescent="0.2">
      <c r="A107" s="35"/>
      <c r="B107" s="35"/>
      <c r="C107" s="35"/>
      <c r="D107" s="35"/>
      <c r="E107" s="36"/>
      <c r="F107" s="36"/>
      <c r="G107" s="35"/>
      <c r="H107" s="35"/>
      <c r="I107" s="35"/>
      <c r="J107" s="35"/>
      <c r="K107" s="35"/>
      <c r="L107" s="35"/>
      <c r="M107" s="35"/>
    </row>
    <row r="108" spans="1:13" s="37" customFormat="1" x14ac:dyDescent="0.2">
      <c r="A108" s="35"/>
      <c r="B108" s="35"/>
      <c r="C108" s="35"/>
      <c r="D108" s="35"/>
      <c r="E108" s="36"/>
      <c r="F108" s="36"/>
      <c r="G108" s="35"/>
      <c r="H108" s="35"/>
      <c r="I108" s="35"/>
      <c r="J108" s="35"/>
      <c r="K108" s="35"/>
      <c r="L108" s="35"/>
      <c r="M108" s="35"/>
    </row>
    <row r="109" spans="1:13" s="37" customFormat="1" x14ac:dyDescent="0.2">
      <c r="A109" s="35"/>
      <c r="B109" s="35"/>
      <c r="C109" s="35"/>
      <c r="D109" s="35"/>
      <c r="E109" s="36"/>
      <c r="F109" s="36"/>
      <c r="G109" s="35"/>
      <c r="H109" s="35"/>
      <c r="I109" s="35"/>
      <c r="J109" s="35"/>
      <c r="K109" s="35"/>
      <c r="L109" s="35"/>
      <c r="M109" s="35"/>
    </row>
    <row r="110" spans="1:13" s="37" customFormat="1" x14ac:dyDescent="0.2">
      <c r="A110" s="35"/>
      <c r="B110" s="35"/>
      <c r="C110" s="35"/>
      <c r="D110" s="35"/>
      <c r="E110" s="36"/>
      <c r="F110" s="36"/>
      <c r="G110" s="35"/>
      <c r="H110" s="35"/>
      <c r="I110" s="35"/>
      <c r="J110" s="35"/>
      <c r="K110" s="35"/>
      <c r="L110" s="35"/>
      <c r="M110" s="35"/>
    </row>
    <row r="111" spans="1:13" s="37" customFormat="1" x14ac:dyDescent="0.2">
      <c r="A111" s="35"/>
      <c r="B111" s="35"/>
      <c r="C111" s="35"/>
      <c r="D111" s="35"/>
      <c r="E111" s="36"/>
      <c r="F111" s="36"/>
      <c r="G111" s="35"/>
      <c r="H111" s="35"/>
      <c r="I111" s="35"/>
      <c r="J111" s="35"/>
      <c r="K111" s="35"/>
      <c r="L111" s="35"/>
      <c r="M111" s="35"/>
    </row>
    <row r="112" spans="1:13" s="37" customFormat="1" x14ac:dyDescent="0.2">
      <c r="A112" s="35"/>
      <c r="B112" s="35"/>
      <c r="C112" s="35"/>
      <c r="D112" s="35"/>
      <c r="E112" s="36"/>
      <c r="F112" s="36"/>
      <c r="G112" s="35"/>
      <c r="H112" s="35"/>
      <c r="I112" s="35"/>
      <c r="J112" s="35"/>
      <c r="K112" s="35"/>
      <c r="L112" s="35"/>
      <c r="M112" s="35"/>
    </row>
    <row r="113" spans="1:13" s="37" customFormat="1" x14ac:dyDescent="0.2">
      <c r="A113" s="35"/>
      <c r="B113" s="35"/>
      <c r="C113" s="35"/>
      <c r="D113" s="35"/>
      <c r="E113" s="36"/>
      <c r="F113" s="36"/>
      <c r="G113" s="35"/>
      <c r="H113" s="35"/>
      <c r="I113" s="35"/>
      <c r="J113" s="35"/>
      <c r="K113" s="35"/>
      <c r="L113" s="35"/>
      <c r="M113" s="35"/>
    </row>
    <row r="114" spans="1:13" s="37" customFormat="1" x14ac:dyDescent="0.2">
      <c r="A114" s="35"/>
      <c r="B114" s="35"/>
      <c r="C114" s="35"/>
      <c r="D114" s="35"/>
      <c r="E114" s="36"/>
      <c r="F114" s="36"/>
      <c r="G114" s="35"/>
      <c r="H114" s="35"/>
      <c r="I114" s="35"/>
      <c r="J114" s="35"/>
      <c r="K114" s="35"/>
      <c r="L114" s="35"/>
      <c r="M114" s="35"/>
    </row>
    <row r="115" spans="1:13" s="37" customFormat="1" x14ac:dyDescent="0.2">
      <c r="A115" s="35"/>
      <c r="B115" s="35"/>
      <c r="C115" s="35"/>
      <c r="D115" s="35"/>
      <c r="E115" s="36"/>
      <c r="F115" s="36"/>
      <c r="G115" s="35"/>
      <c r="H115" s="35"/>
      <c r="I115" s="35"/>
      <c r="J115" s="35"/>
      <c r="K115" s="35"/>
      <c r="L115" s="35"/>
      <c r="M115" s="35"/>
    </row>
    <row r="116" spans="1:13" s="37" customFormat="1" x14ac:dyDescent="0.2">
      <c r="A116" s="35"/>
      <c r="B116" s="35"/>
      <c r="C116" s="35"/>
      <c r="D116" s="35"/>
      <c r="E116" s="36"/>
      <c r="F116" s="36"/>
      <c r="G116" s="35"/>
      <c r="H116" s="35"/>
      <c r="I116" s="35"/>
      <c r="J116" s="35"/>
      <c r="K116" s="35"/>
      <c r="L116" s="35"/>
      <c r="M116" s="35"/>
    </row>
  </sheetData>
  <mergeCells count="5">
    <mergeCell ref="D64:K66"/>
    <mergeCell ref="D68:K69"/>
    <mergeCell ref="E4:F4"/>
    <mergeCell ref="E5:F5"/>
    <mergeCell ref="E6:F6"/>
  </mergeCells>
  <hyperlinks>
    <hyperlink ref="E24" location="ROI_WORKSHEET!D62" display="Daily Rate     (click to enter)"/>
  </hyperlinks>
  <printOptions horizontalCentered="1"/>
  <pageMargins left="0.25" right="0.25" top="0.75" bottom="0.75" header="0.3" footer="0.3"/>
  <pageSetup scale="76" orientation="portrait" horizontalDpi="300" verticalDpi="300" r:id="rId1"/>
  <headerFooter>
    <oddFooter>&amp;L© Lenskold Group. For use by registered visitors of Lenskold.com. Not to be sold, copied, or distributed without express written consent.</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16"/>
  <sheetViews>
    <sheetView zoomScaleNormal="100" workbookViewId="0">
      <pane ySplit="1" topLeftCell="A2" activePane="bottomLeft" state="frozen"/>
      <selection pane="bottomLeft" activeCell="A2" sqref="A2"/>
    </sheetView>
  </sheetViews>
  <sheetFormatPr defaultRowHeight="12.75" x14ac:dyDescent="0.2"/>
  <cols>
    <col min="1" max="1" width="2.7109375" style="35" customWidth="1"/>
    <col min="2" max="2" width="2.7109375" style="23" customWidth="1"/>
    <col min="3" max="3" width="2.140625" style="2" customWidth="1"/>
    <col min="4" max="4" width="28.28515625" style="2" customWidth="1"/>
    <col min="5" max="6" width="16.28515625" style="3" customWidth="1"/>
    <col min="7" max="7" width="2.5703125" style="2" customWidth="1"/>
    <col min="8" max="8" width="2.5703125" style="23" customWidth="1"/>
    <col min="9" max="9" width="28.28515625" style="2" customWidth="1"/>
    <col min="10" max="11" width="16.28515625" style="2" customWidth="1"/>
    <col min="12" max="12" width="2.42578125" style="2" customWidth="1"/>
    <col min="13" max="13" width="2.7109375" style="2" customWidth="1"/>
    <col min="14" max="32" width="9.140625" style="37"/>
    <col min="33" max="16384" width="9.140625" style="30"/>
  </cols>
  <sheetData>
    <row r="1" spans="1:32" s="96" customFormat="1" ht="25.5" customHeight="1" x14ac:dyDescent="0.3">
      <c r="A1" s="93"/>
      <c r="B1" s="93"/>
      <c r="C1" s="93"/>
      <c r="D1" s="93"/>
      <c r="E1" s="94" t="s">
        <v>76</v>
      </c>
      <c r="F1" s="95">
        <f>K44</f>
        <v>0.33215264000000022</v>
      </c>
      <c r="G1" s="93"/>
      <c r="H1" s="93"/>
      <c r="I1" s="93"/>
      <c r="J1" s="93"/>
      <c r="K1" s="93"/>
      <c r="L1" s="93"/>
      <c r="M1" s="93"/>
    </row>
    <row r="2" spans="1:32" ht="15.75" x14ac:dyDescent="0.2">
      <c r="C2" s="7" t="s">
        <v>46</v>
      </c>
    </row>
    <row r="3" spans="1:32" ht="15.75" x14ac:dyDescent="0.2">
      <c r="C3" s="7"/>
    </row>
    <row r="4" spans="1:32" ht="19.5" customHeight="1" x14ac:dyDescent="0.2">
      <c r="C4" s="2" t="s">
        <v>39</v>
      </c>
      <c r="E4" s="99" t="s">
        <v>50</v>
      </c>
      <c r="F4" s="99"/>
    </row>
    <row r="5" spans="1:32" ht="19.5" customHeight="1" x14ac:dyDescent="0.2">
      <c r="C5" s="2" t="s">
        <v>40</v>
      </c>
      <c r="E5" s="100" t="s">
        <v>66</v>
      </c>
      <c r="F5" s="100"/>
    </row>
    <row r="6" spans="1:32" ht="19.5" customHeight="1" x14ac:dyDescent="0.2">
      <c r="C6" s="2" t="s">
        <v>41</v>
      </c>
      <c r="D6" s="19"/>
      <c r="E6" s="101">
        <f ca="1">TODAY()</f>
        <v>42648</v>
      </c>
      <c r="F6" s="101"/>
    </row>
    <row r="7" spans="1:32" x14ac:dyDescent="0.2">
      <c r="C7" s="30"/>
      <c r="D7" s="19"/>
      <c r="I7" s="30"/>
    </row>
    <row r="8" spans="1:32" s="51" customFormat="1" ht="11.25" x14ac:dyDescent="0.2">
      <c r="A8" s="46"/>
      <c r="B8" s="47"/>
      <c r="C8" s="45" t="s">
        <v>47</v>
      </c>
      <c r="D8" s="48"/>
      <c r="E8" s="49"/>
      <c r="F8" s="49"/>
      <c r="G8" s="44"/>
      <c r="H8" s="47"/>
      <c r="I8" s="44"/>
      <c r="J8" s="44"/>
      <c r="K8" s="44"/>
      <c r="L8" s="44"/>
      <c r="M8" s="44"/>
      <c r="N8" s="50"/>
      <c r="O8" s="50"/>
      <c r="P8" s="50"/>
      <c r="Q8" s="50"/>
      <c r="R8" s="50"/>
      <c r="S8" s="50"/>
      <c r="T8" s="50"/>
      <c r="U8" s="50"/>
      <c r="V8" s="50"/>
      <c r="W8" s="50"/>
      <c r="X8" s="50"/>
      <c r="Y8" s="50"/>
      <c r="Z8" s="50"/>
      <c r="AA8" s="50"/>
      <c r="AB8" s="50"/>
      <c r="AC8" s="50"/>
      <c r="AD8" s="50"/>
      <c r="AE8" s="50"/>
      <c r="AF8" s="50"/>
    </row>
    <row r="9" spans="1:32" x14ac:dyDescent="0.2">
      <c r="D9" s="19"/>
    </row>
    <row r="10" spans="1:32" x14ac:dyDescent="0.2">
      <c r="C10" s="69"/>
      <c r="D10" s="70"/>
      <c r="E10" s="70"/>
      <c r="F10" s="70"/>
      <c r="G10" s="73"/>
      <c r="H10" s="80"/>
      <c r="I10" s="66"/>
      <c r="J10" s="61"/>
      <c r="K10" s="61"/>
      <c r="L10" s="62"/>
    </row>
    <row r="11" spans="1:32" x14ac:dyDescent="0.2">
      <c r="C11" s="71"/>
      <c r="D11" s="67" t="s">
        <v>14</v>
      </c>
      <c r="E11" s="65"/>
      <c r="F11" s="65"/>
      <c r="G11" s="74"/>
      <c r="H11" s="81"/>
      <c r="I11" s="67" t="s">
        <v>24</v>
      </c>
      <c r="J11" s="79" t="s">
        <v>26</v>
      </c>
      <c r="K11" s="79" t="s">
        <v>27</v>
      </c>
      <c r="L11" s="64"/>
    </row>
    <row r="12" spans="1:32" x14ac:dyDescent="0.2">
      <c r="C12" s="71"/>
      <c r="D12" s="63" t="s">
        <v>9</v>
      </c>
      <c r="E12" s="65"/>
      <c r="F12" s="9">
        <v>10000</v>
      </c>
      <c r="G12" s="74"/>
      <c r="H12" s="81"/>
      <c r="I12" s="68" t="s">
        <v>25</v>
      </c>
      <c r="J12" s="65"/>
      <c r="K12" s="20">
        <v>35000</v>
      </c>
      <c r="L12" s="64"/>
    </row>
    <row r="13" spans="1:32" x14ac:dyDescent="0.2">
      <c r="C13" s="71"/>
      <c r="D13" s="68" t="s">
        <v>64</v>
      </c>
      <c r="E13" s="65"/>
      <c r="F13" s="10">
        <v>40000</v>
      </c>
      <c r="G13" s="74"/>
      <c r="H13" s="81"/>
      <c r="I13" s="65"/>
      <c r="J13" s="65"/>
      <c r="K13" s="65"/>
      <c r="L13" s="64"/>
    </row>
    <row r="14" spans="1:32" x14ac:dyDescent="0.2">
      <c r="C14" s="71"/>
      <c r="D14" s="68" t="s">
        <v>58</v>
      </c>
      <c r="E14" s="65"/>
      <c r="F14" s="10">
        <v>10000</v>
      </c>
      <c r="G14" s="74"/>
      <c r="H14" s="81"/>
      <c r="I14" s="54" t="s">
        <v>52</v>
      </c>
      <c r="J14" s="91">
        <v>0.26</v>
      </c>
      <c r="K14" s="32">
        <f>K12*J14</f>
        <v>9100</v>
      </c>
      <c r="L14" s="64"/>
    </row>
    <row r="15" spans="1:32" x14ac:dyDescent="0.2">
      <c r="C15" s="71"/>
      <c r="D15" s="68" t="s">
        <v>59</v>
      </c>
      <c r="E15" s="65"/>
      <c r="F15" s="10">
        <v>0</v>
      </c>
      <c r="G15" s="74"/>
      <c r="H15" s="81"/>
      <c r="I15" s="54" t="s">
        <v>53</v>
      </c>
      <c r="J15" s="91">
        <v>0.34</v>
      </c>
      <c r="K15" s="32">
        <f>K14*J15</f>
        <v>3094</v>
      </c>
      <c r="L15" s="64"/>
    </row>
    <row r="16" spans="1:32" x14ac:dyDescent="0.2">
      <c r="C16" s="71"/>
      <c r="D16" s="68" t="s">
        <v>60</v>
      </c>
      <c r="E16" s="65"/>
      <c r="F16" s="10">
        <v>0</v>
      </c>
      <c r="G16" s="74"/>
      <c r="H16" s="81"/>
      <c r="I16" s="54" t="s">
        <v>54</v>
      </c>
      <c r="J16" s="91">
        <v>0.26</v>
      </c>
      <c r="K16" s="32">
        <f>K15*J16</f>
        <v>804.44</v>
      </c>
      <c r="L16" s="64"/>
    </row>
    <row r="17" spans="3:12" x14ac:dyDescent="0.2">
      <c r="C17" s="71"/>
      <c r="D17" s="68" t="s">
        <v>63</v>
      </c>
      <c r="E17" s="65"/>
      <c r="F17" s="10">
        <v>0</v>
      </c>
      <c r="G17" s="74"/>
      <c r="H17" s="81"/>
      <c r="I17" s="54" t="s">
        <v>55</v>
      </c>
      <c r="J17" s="91">
        <v>0.39</v>
      </c>
      <c r="K17" s="32">
        <f>K16*J17</f>
        <v>313.73160000000001</v>
      </c>
      <c r="L17" s="64"/>
    </row>
    <row r="18" spans="3:12" x14ac:dyDescent="0.2">
      <c r="C18" s="71"/>
      <c r="D18" s="68" t="s">
        <v>62</v>
      </c>
      <c r="E18" s="65"/>
      <c r="F18" s="10">
        <v>0</v>
      </c>
      <c r="G18" s="74"/>
      <c r="H18" s="81"/>
      <c r="I18" s="54" t="s">
        <v>51</v>
      </c>
      <c r="J18" s="91">
        <v>1</v>
      </c>
      <c r="K18" s="32">
        <f>K17*J18</f>
        <v>313.73160000000001</v>
      </c>
      <c r="L18" s="64"/>
    </row>
    <row r="19" spans="3:12" x14ac:dyDescent="0.2">
      <c r="C19" s="71"/>
      <c r="D19" s="68" t="s">
        <v>61</v>
      </c>
      <c r="E19" s="65"/>
      <c r="F19" s="10">
        <v>0</v>
      </c>
      <c r="G19" s="74"/>
      <c r="H19" s="81"/>
      <c r="I19" s="54" t="s">
        <v>51</v>
      </c>
      <c r="J19" s="91">
        <v>1</v>
      </c>
      <c r="K19" s="32">
        <f>K18*J19</f>
        <v>313.73160000000001</v>
      </c>
      <c r="L19" s="64"/>
    </row>
    <row r="20" spans="3:12" x14ac:dyDescent="0.2">
      <c r="C20" s="71"/>
      <c r="D20" s="63" t="s">
        <v>2</v>
      </c>
      <c r="E20" s="65"/>
      <c r="F20" s="10">
        <v>0</v>
      </c>
      <c r="G20" s="74"/>
      <c r="H20" s="81"/>
      <c r="I20" s="65"/>
      <c r="J20" s="65"/>
      <c r="K20" s="65"/>
      <c r="L20" s="64"/>
    </row>
    <row r="21" spans="3:12" x14ac:dyDescent="0.2">
      <c r="C21" s="71"/>
      <c r="D21" s="72" t="s">
        <v>7</v>
      </c>
      <c r="E21" s="65"/>
      <c r="F21" s="6">
        <f>SUM(F12:F20)</f>
        <v>60000</v>
      </c>
      <c r="G21" s="74"/>
      <c r="H21" s="81"/>
      <c r="I21" s="77" t="s">
        <v>28</v>
      </c>
      <c r="J21" s="31">
        <v>0.4</v>
      </c>
      <c r="K21" s="32">
        <f>K19*J21</f>
        <v>125.49264000000001</v>
      </c>
      <c r="L21" s="64"/>
    </row>
    <row r="22" spans="3:12" x14ac:dyDescent="0.2">
      <c r="C22" s="71"/>
      <c r="D22" s="63"/>
      <c r="E22" s="65"/>
      <c r="F22" s="65"/>
      <c r="G22" s="74"/>
      <c r="H22" s="81"/>
      <c r="I22" s="84" t="s">
        <v>68</v>
      </c>
      <c r="J22" s="92">
        <f>IF(K12=0,0,K21/K12)</f>
        <v>3.5855040000000002E-3</v>
      </c>
      <c r="K22" s="65"/>
      <c r="L22" s="64"/>
    </row>
    <row r="23" spans="3:12" x14ac:dyDescent="0.2">
      <c r="C23" s="71"/>
      <c r="D23" s="67" t="s">
        <v>3</v>
      </c>
      <c r="E23" s="65"/>
      <c r="F23" s="65"/>
      <c r="G23" s="74"/>
      <c r="H23" s="81"/>
      <c r="I23" s="65"/>
      <c r="J23" s="65"/>
      <c r="K23" s="65"/>
      <c r="L23" s="64"/>
    </row>
    <row r="24" spans="3:12" x14ac:dyDescent="0.2">
      <c r="C24" s="71"/>
      <c r="D24" s="67"/>
      <c r="E24" s="83" t="s">
        <v>12</v>
      </c>
      <c r="F24" s="65" t="s">
        <v>13</v>
      </c>
      <c r="G24" s="74"/>
      <c r="H24" s="81"/>
      <c r="I24" s="68" t="s">
        <v>69</v>
      </c>
      <c r="J24" s="65"/>
      <c r="K24" s="21">
        <v>1750</v>
      </c>
      <c r="L24" s="64"/>
    </row>
    <row r="25" spans="3:12" x14ac:dyDescent="0.2">
      <c r="C25" s="71"/>
      <c r="D25" s="76" t="s">
        <v>15</v>
      </c>
      <c r="E25" s="11">
        <f>F58</f>
        <v>0</v>
      </c>
      <c r="F25" s="56">
        <v>0</v>
      </c>
      <c r="G25" s="74"/>
      <c r="H25" s="81"/>
      <c r="I25" s="68" t="s">
        <v>1</v>
      </c>
      <c r="J25" s="65"/>
      <c r="K25" s="33">
        <f>K21*K24</f>
        <v>219612.12000000002</v>
      </c>
      <c r="L25" s="64"/>
    </row>
    <row r="26" spans="3:12" x14ac:dyDescent="0.2">
      <c r="C26" s="71"/>
      <c r="D26" s="76" t="s">
        <v>16</v>
      </c>
      <c r="E26" s="11">
        <f>F59</f>
        <v>0</v>
      </c>
      <c r="F26" s="56">
        <v>0</v>
      </c>
      <c r="G26" s="74"/>
      <c r="H26" s="81"/>
      <c r="I26" s="63"/>
      <c r="J26" s="65"/>
      <c r="K26" s="65"/>
      <c r="L26" s="64"/>
    </row>
    <row r="27" spans="3:12" x14ac:dyDescent="0.2">
      <c r="C27" s="71"/>
      <c r="D27" s="76" t="s">
        <v>17</v>
      </c>
      <c r="E27" s="11">
        <f>F60</f>
        <v>0</v>
      </c>
      <c r="F27" s="57">
        <v>0</v>
      </c>
      <c r="G27" s="74"/>
      <c r="H27" s="81"/>
      <c r="I27" s="68" t="s">
        <v>33</v>
      </c>
      <c r="J27" s="65"/>
      <c r="K27" s="58">
        <v>0.4</v>
      </c>
      <c r="L27" s="64"/>
    </row>
    <row r="28" spans="3:12" x14ac:dyDescent="0.2">
      <c r="C28" s="71"/>
      <c r="D28" s="63" t="s">
        <v>3</v>
      </c>
      <c r="E28" s="63"/>
      <c r="F28" s="6">
        <f>(E25*F25)+(E26*F26)+(E27*F27)</f>
        <v>0</v>
      </c>
      <c r="G28" s="74"/>
      <c r="H28" s="81"/>
      <c r="I28" s="63" t="s">
        <v>8</v>
      </c>
      <c r="J28" s="65"/>
      <c r="K28" s="6">
        <f>K25*K27</f>
        <v>87844.848000000013</v>
      </c>
      <c r="L28" s="64"/>
    </row>
    <row r="29" spans="3:12" x14ac:dyDescent="0.2">
      <c r="C29" s="71"/>
      <c r="D29" s="63"/>
      <c r="E29" s="63"/>
      <c r="F29" s="63"/>
      <c r="G29" s="74"/>
      <c r="H29" s="81"/>
      <c r="I29" s="63"/>
      <c r="J29" s="65"/>
      <c r="K29" s="65"/>
      <c r="L29" s="64"/>
    </row>
    <row r="30" spans="3:12" x14ac:dyDescent="0.2">
      <c r="C30" s="71"/>
      <c r="D30" s="67" t="s">
        <v>19</v>
      </c>
      <c r="E30" s="63"/>
      <c r="F30" s="65"/>
      <c r="G30" s="74"/>
      <c r="H30" s="81"/>
      <c r="I30" s="67" t="s">
        <v>19</v>
      </c>
      <c r="J30" s="65"/>
      <c r="K30" s="65"/>
      <c r="L30" s="64"/>
    </row>
    <row r="31" spans="3:12" x14ac:dyDescent="0.2">
      <c r="C31" s="71"/>
      <c r="D31" s="68" t="s">
        <v>35</v>
      </c>
      <c r="E31" s="65"/>
      <c r="F31" s="21">
        <v>10</v>
      </c>
      <c r="G31" s="74"/>
      <c r="H31" s="81"/>
      <c r="I31" s="77" t="s">
        <v>42</v>
      </c>
      <c r="J31" s="65"/>
      <c r="K31" s="21">
        <v>10</v>
      </c>
      <c r="L31" s="64"/>
    </row>
    <row r="32" spans="3:12" x14ac:dyDescent="0.2">
      <c r="C32" s="71"/>
      <c r="D32" s="77" t="s">
        <v>5</v>
      </c>
      <c r="E32" s="65"/>
      <c r="F32" s="20">
        <v>500</v>
      </c>
      <c r="G32" s="74"/>
      <c r="H32" s="81"/>
      <c r="I32" s="68" t="s">
        <v>43</v>
      </c>
      <c r="J32" s="65"/>
      <c r="K32" s="32">
        <f>K21</f>
        <v>125.49264000000001</v>
      </c>
      <c r="L32" s="64"/>
    </row>
    <row r="33" spans="3:12" x14ac:dyDescent="0.2">
      <c r="C33" s="71"/>
      <c r="D33" s="63" t="s">
        <v>4</v>
      </c>
      <c r="E33" s="65"/>
      <c r="F33" s="6">
        <f>F31*F32</f>
        <v>5000</v>
      </c>
      <c r="G33" s="74"/>
      <c r="H33" s="81"/>
      <c r="I33" s="63" t="s">
        <v>44</v>
      </c>
      <c r="J33" s="65"/>
      <c r="K33" s="6">
        <f>K31*K21</f>
        <v>1254.9264000000001</v>
      </c>
      <c r="L33" s="64"/>
    </row>
    <row r="34" spans="3:12" x14ac:dyDescent="0.2">
      <c r="C34" s="71"/>
      <c r="D34" s="63"/>
      <c r="E34" s="65"/>
      <c r="F34" s="65"/>
      <c r="G34" s="74"/>
      <c r="H34" s="81"/>
      <c r="I34" s="63"/>
      <c r="J34" s="65"/>
      <c r="K34" s="65"/>
      <c r="L34" s="64"/>
    </row>
    <row r="35" spans="3:12" x14ac:dyDescent="0.2">
      <c r="C35" s="71"/>
      <c r="D35" s="67" t="s">
        <v>18</v>
      </c>
      <c r="E35" s="63"/>
      <c r="F35" s="63"/>
      <c r="G35" s="74"/>
      <c r="H35" s="81"/>
      <c r="I35" s="67" t="s">
        <v>18</v>
      </c>
      <c r="J35" s="65"/>
      <c r="K35" s="65"/>
      <c r="L35" s="64"/>
    </row>
    <row r="36" spans="3:12" x14ac:dyDescent="0.2">
      <c r="C36" s="71"/>
      <c r="D36" s="63" t="s">
        <v>6</v>
      </c>
      <c r="E36" s="65"/>
      <c r="F36" s="21">
        <v>0</v>
      </c>
      <c r="G36" s="74"/>
      <c r="H36" s="81"/>
      <c r="I36" s="77" t="s">
        <v>75</v>
      </c>
      <c r="J36" s="79"/>
      <c r="K36" s="21">
        <v>0</v>
      </c>
      <c r="L36" s="64"/>
    </row>
    <row r="37" spans="3:12" x14ac:dyDescent="0.2">
      <c r="C37" s="71"/>
      <c r="D37" s="67"/>
      <c r="E37" s="63"/>
      <c r="F37" s="63"/>
      <c r="G37" s="74"/>
      <c r="H37" s="81"/>
      <c r="I37" s="68" t="s">
        <v>43</v>
      </c>
      <c r="J37" s="65"/>
      <c r="K37" s="32">
        <f>K21</f>
        <v>125.49264000000001</v>
      </c>
      <c r="L37" s="64"/>
    </row>
    <row r="38" spans="3:12" x14ac:dyDescent="0.2">
      <c r="C38" s="71"/>
      <c r="D38" s="67"/>
      <c r="E38" s="63"/>
      <c r="F38" s="63"/>
      <c r="G38" s="74"/>
      <c r="H38" s="81"/>
      <c r="I38" s="68" t="s">
        <v>34</v>
      </c>
      <c r="J38" s="65"/>
      <c r="K38" s="6">
        <f>K36*K21</f>
        <v>0</v>
      </c>
      <c r="L38" s="64"/>
    </row>
    <row r="39" spans="3:12" x14ac:dyDescent="0.2">
      <c r="C39" s="71"/>
      <c r="D39" s="63"/>
      <c r="E39" s="65"/>
      <c r="F39" s="65"/>
      <c r="G39" s="74"/>
      <c r="H39" s="81"/>
      <c r="I39" s="63"/>
      <c r="J39" s="65"/>
      <c r="K39" s="65"/>
      <c r="L39" s="64"/>
    </row>
    <row r="40" spans="3:12" x14ac:dyDescent="0.2">
      <c r="C40" s="71"/>
      <c r="D40" s="67" t="s">
        <v>20</v>
      </c>
      <c r="E40" s="65"/>
      <c r="F40" s="6">
        <f>F36+F33+F28+F21</f>
        <v>65000</v>
      </c>
      <c r="G40" s="74"/>
      <c r="H40" s="81"/>
      <c r="I40" s="67" t="s">
        <v>48</v>
      </c>
      <c r="J40" s="65"/>
      <c r="K40" s="6">
        <f>K28-K33-K38</f>
        <v>86589.921600000016</v>
      </c>
      <c r="L40" s="64"/>
    </row>
    <row r="41" spans="3:12" x14ac:dyDescent="0.2">
      <c r="C41" s="71"/>
      <c r="D41" s="63"/>
      <c r="E41" s="65"/>
      <c r="F41" s="65"/>
      <c r="G41" s="74"/>
      <c r="H41" s="81"/>
      <c r="I41" s="63"/>
      <c r="J41" s="65"/>
      <c r="K41" s="65"/>
      <c r="L41" s="64"/>
    </row>
    <row r="42" spans="3:12" x14ac:dyDescent="0.2">
      <c r="C42" s="71"/>
      <c r="D42" s="63"/>
      <c r="E42" s="78"/>
      <c r="F42" s="65"/>
      <c r="G42" s="75" t="s">
        <v>10</v>
      </c>
      <c r="H42" s="81"/>
      <c r="I42" s="67" t="s">
        <v>36</v>
      </c>
      <c r="J42" s="65"/>
      <c r="K42" s="6">
        <f>K40-F40</f>
        <v>21589.921600000016</v>
      </c>
      <c r="L42" s="64"/>
    </row>
    <row r="43" spans="3:12" x14ac:dyDescent="0.2">
      <c r="C43" s="71"/>
      <c r="D43" s="63"/>
      <c r="E43" s="65"/>
      <c r="F43" s="65"/>
      <c r="G43" s="63"/>
      <c r="H43" s="82"/>
      <c r="I43" s="63"/>
      <c r="J43" s="63"/>
      <c r="K43" s="65"/>
      <c r="L43" s="64"/>
    </row>
    <row r="44" spans="3:12" x14ac:dyDescent="0.2">
      <c r="C44" s="12"/>
      <c r="D44" s="13"/>
      <c r="E44" s="13"/>
      <c r="F44" s="14"/>
      <c r="G44" s="34" t="s">
        <v>11</v>
      </c>
      <c r="H44" s="15"/>
      <c r="I44" s="16" t="s">
        <v>0</v>
      </c>
      <c r="J44" s="15"/>
      <c r="K44" s="17">
        <f>IF(F40=0,0,K42/F40)</f>
        <v>0.33215264000000022</v>
      </c>
      <c r="L44" s="18"/>
    </row>
    <row r="45" spans="3:12" x14ac:dyDescent="0.2">
      <c r="D45" s="30"/>
    </row>
    <row r="46" spans="3:12" x14ac:dyDescent="0.2">
      <c r="D46" s="30"/>
    </row>
    <row r="47" spans="3:12" x14ac:dyDescent="0.2">
      <c r="D47" s="30"/>
    </row>
    <row r="48" spans="3:12" x14ac:dyDescent="0.2">
      <c r="D48" s="30"/>
    </row>
    <row r="49" spans="3:11" x14ac:dyDescent="0.2">
      <c r="C49" s="30"/>
      <c r="D49" s="55" t="s">
        <v>74</v>
      </c>
      <c r="I49" s="30"/>
      <c r="J49" s="4"/>
      <c r="K49" s="4"/>
    </row>
    <row r="50" spans="3:11" x14ac:dyDescent="0.2">
      <c r="I50" s="30"/>
      <c r="J50" s="4"/>
      <c r="K50" s="4"/>
    </row>
    <row r="51" spans="3:11" ht="12.75" customHeight="1" x14ac:dyDescent="0.2">
      <c r="D51" s="28" t="s">
        <v>22</v>
      </c>
      <c r="E51" s="24"/>
      <c r="F51" s="25"/>
      <c r="I51" s="30"/>
      <c r="J51" s="85"/>
      <c r="K51" s="85"/>
    </row>
    <row r="52" spans="3:11" x14ac:dyDescent="0.2">
      <c r="C52" s="4"/>
      <c r="D52" s="29" t="s">
        <v>71</v>
      </c>
      <c r="E52" s="87"/>
      <c r="F52" s="89">
        <v>0.25</v>
      </c>
      <c r="I52" s="85"/>
      <c r="J52" s="85"/>
      <c r="K52" s="85"/>
    </row>
    <row r="53" spans="3:11" x14ac:dyDescent="0.2">
      <c r="C53" s="4"/>
      <c r="D53" s="29" t="s">
        <v>23</v>
      </c>
      <c r="E53" s="8"/>
      <c r="F53" s="88"/>
      <c r="I53" s="85"/>
      <c r="J53" s="85"/>
      <c r="K53" s="85"/>
    </row>
    <row r="54" spans="3:11" x14ac:dyDescent="0.2">
      <c r="C54" s="4"/>
      <c r="D54" s="29" t="s">
        <v>73</v>
      </c>
      <c r="E54" s="8"/>
      <c r="F54" s="90">
        <v>250</v>
      </c>
      <c r="I54" s="85"/>
      <c r="J54" s="85"/>
      <c r="K54" s="85"/>
    </row>
    <row r="55" spans="3:11" x14ac:dyDescent="0.2">
      <c r="C55" s="4"/>
      <c r="D55" s="29" t="s">
        <v>72</v>
      </c>
      <c r="E55" s="8"/>
      <c r="F55" s="27"/>
      <c r="H55" s="22"/>
      <c r="I55" s="85"/>
      <c r="J55" s="85"/>
      <c r="K55" s="85"/>
    </row>
    <row r="56" spans="3:11" x14ac:dyDescent="0.2">
      <c r="C56" s="4"/>
      <c r="D56" s="26"/>
      <c r="E56" s="8"/>
      <c r="F56" s="27"/>
      <c r="G56" s="5"/>
      <c r="H56" s="22"/>
      <c r="I56" s="85"/>
      <c r="J56" s="85"/>
      <c r="K56" s="85"/>
    </row>
    <row r="57" spans="3:11" x14ac:dyDescent="0.2">
      <c r="D57" s="26" t="s">
        <v>21</v>
      </c>
      <c r="E57" s="1" t="s">
        <v>38</v>
      </c>
      <c r="F57" s="43" t="s">
        <v>12</v>
      </c>
      <c r="I57" s="85"/>
      <c r="J57" s="85"/>
      <c r="K57" s="85"/>
    </row>
    <row r="58" spans="3:11" ht="12.75" customHeight="1" x14ac:dyDescent="0.2">
      <c r="D58" s="29" t="s">
        <v>15</v>
      </c>
      <c r="E58" s="39">
        <v>0</v>
      </c>
      <c r="F58" s="40">
        <f>((E58*(1+F$52))/F$54)</f>
        <v>0</v>
      </c>
      <c r="I58" s="30"/>
      <c r="J58" s="86"/>
      <c r="K58" s="86"/>
    </row>
    <row r="59" spans="3:11" ht="12.75" customHeight="1" x14ac:dyDescent="0.2">
      <c r="D59" s="29" t="s">
        <v>16</v>
      </c>
      <c r="E59" s="39">
        <v>0</v>
      </c>
      <c r="F59" s="40">
        <f t="shared" ref="F59:F60" si="0">((E59*(1+F$52))/F$54)</f>
        <v>0</v>
      </c>
      <c r="I59" s="86"/>
      <c r="J59" s="86"/>
      <c r="K59" s="86"/>
    </row>
    <row r="60" spans="3:11" x14ac:dyDescent="0.2">
      <c r="D60" s="38" t="s">
        <v>17</v>
      </c>
      <c r="E60" s="41">
        <v>0</v>
      </c>
      <c r="F60" s="42">
        <f t="shared" si="0"/>
        <v>0</v>
      </c>
      <c r="I60" s="86"/>
      <c r="J60" s="86"/>
      <c r="K60" s="86"/>
    </row>
    <row r="61" spans="3:11" x14ac:dyDescent="0.2">
      <c r="I61" s="52"/>
    </row>
    <row r="62" spans="3:11" x14ac:dyDescent="0.2">
      <c r="I62" s="52"/>
    </row>
    <row r="63" spans="3:11" x14ac:dyDescent="0.2">
      <c r="D63" s="55" t="s">
        <v>49</v>
      </c>
      <c r="I63" s="52"/>
    </row>
    <row r="64" spans="3:11" ht="12.75" customHeight="1" x14ac:dyDescent="0.2">
      <c r="D64" s="97" t="s">
        <v>77</v>
      </c>
      <c r="E64" s="97"/>
      <c r="F64" s="97"/>
      <c r="G64" s="97"/>
      <c r="H64" s="97"/>
      <c r="I64" s="97"/>
      <c r="J64" s="97"/>
      <c r="K64" s="97"/>
    </row>
    <row r="65" spans="1:13" x14ac:dyDescent="0.2">
      <c r="D65" s="97"/>
      <c r="E65" s="97"/>
      <c r="F65" s="97"/>
      <c r="G65" s="97"/>
      <c r="H65" s="97"/>
      <c r="I65" s="97"/>
      <c r="J65" s="97"/>
      <c r="K65" s="97"/>
    </row>
    <row r="66" spans="1:13" x14ac:dyDescent="0.2">
      <c r="D66" s="97"/>
      <c r="E66" s="97"/>
      <c r="F66" s="97"/>
      <c r="G66" s="97"/>
      <c r="H66" s="97"/>
      <c r="I66" s="97"/>
      <c r="J66" s="97"/>
      <c r="K66" s="97"/>
    </row>
    <row r="67" spans="1:13" x14ac:dyDescent="0.2">
      <c r="I67" s="52"/>
    </row>
    <row r="68" spans="1:13" x14ac:dyDescent="0.2">
      <c r="D68" s="98" t="s">
        <v>70</v>
      </c>
      <c r="E68" s="98"/>
      <c r="F68" s="98"/>
      <c r="G68" s="98"/>
      <c r="H68" s="98"/>
      <c r="I68" s="98"/>
      <c r="J68" s="98"/>
      <c r="K68" s="98"/>
    </row>
    <row r="69" spans="1:13" x14ac:dyDescent="0.2">
      <c r="D69" s="98"/>
      <c r="E69" s="98"/>
      <c r="F69" s="98"/>
      <c r="G69" s="98"/>
      <c r="H69" s="98"/>
      <c r="I69" s="98"/>
      <c r="J69" s="98"/>
      <c r="K69" s="98"/>
    </row>
    <row r="71" spans="1:13" x14ac:dyDescent="0.2">
      <c r="D71" s="45" t="s">
        <v>65</v>
      </c>
    </row>
    <row r="72" spans="1:13" x14ac:dyDescent="0.2">
      <c r="D72" s="53"/>
    </row>
    <row r="73" spans="1:13" s="37" customFormat="1" ht="15.75" x14ac:dyDescent="0.2">
      <c r="A73" s="35"/>
      <c r="B73" s="35"/>
      <c r="C73" s="35"/>
      <c r="D73" s="59"/>
      <c r="E73" s="36"/>
      <c r="F73" s="36"/>
      <c r="G73" s="35"/>
      <c r="H73" s="35"/>
      <c r="I73" s="35"/>
      <c r="J73" s="35"/>
      <c r="K73" s="35"/>
      <c r="L73" s="35"/>
      <c r="M73" s="35"/>
    </row>
    <row r="74" spans="1:13" s="37" customFormat="1" ht="15.75" x14ac:dyDescent="0.2">
      <c r="A74" s="35"/>
      <c r="B74" s="35"/>
      <c r="C74" s="35"/>
      <c r="D74" s="60"/>
      <c r="E74" s="36"/>
      <c r="F74" s="36"/>
      <c r="G74" s="35"/>
      <c r="H74" s="35"/>
      <c r="I74" s="35"/>
      <c r="J74" s="35"/>
      <c r="K74" s="35"/>
      <c r="L74" s="35"/>
      <c r="M74" s="35"/>
    </row>
    <row r="75" spans="1:13" s="37" customFormat="1" x14ac:dyDescent="0.2">
      <c r="A75" s="35"/>
      <c r="B75" s="35"/>
      <c r="C75" s="35"/>
      <c r="D75" s="35"/>
      <c r="E75" s="36"/>
      <c r="F75" s="36"/>
      <c r="G75" s="35"/>
      <c r="H75" s="35"/>
      <c r="I75" s="35"/>
      <c r="J75" s="35"/>
      <c r="K75" s="35"/>
      <c r="L75" s="35"/>
      <c r="M75" s="35"/>
    </row>
    <row r="76" spans="1:13" s="37" customFormat="1" x14ac:dyDescent="0.2">
      <c r="A76" s="35"/>
      <c r="B76" s="35"/>
      <c r="C76" s="35"/>
      <c r="D76" s="35"/>
      <c r="E76" s="36"/>
      <c r="F76" s="36"/>
      <c r="G76" s="35"/>
      <c r="H76" s="35"/>
      <c r="I76" s="35"/>
      <c r="J76" s="35"/>
      <c r="K76" s="35"/>
      <c r="L76" s="35"/>
      <c r="M76" s="35"/>
    </row>
    <row r="77" spans="1:13" s="37" customFormat="1" x14ac:dyDescent="0.2">
      <c r="A77" s="35"/>
      <c r="B77" s="35"/>
      <c r="C77" s="35"/>
      <c r="D77" s="35"/>
      <c r="E77" s="36"/>
      <c r="F77" s="36"/>
      <c r="G77" s="35"/>
      <c r="H77" s="35"/>
      <c r="I77" s="35"/>
      <c r="J77" s="35"/>
      <c r="K77" s="35"/>
      <c r="L77" s="35"/>
      <c r="M77" s="35"/>
    </row>
    <row r="78" spans="1:13" s="37" customFormat="1" x14ac:dyDescent="0.2">
      <c r="A78" s="35"/>
      <c r="B78" s="35"/>
      <c r="C78" s="35"/>
      <c r="D78" s="35"/>
      <c r="E78" s="36"/>
      <c r="F78" s="36"/>
      <c r="G78" s="35"/>
      <c r="H78" s="35"/>
      <c r="I78" s="35"/>
      <c r="J78" s="35"/>
      <c r="K78" s="35"/>
      <c r="L78" s="35"/>
      <c r="M78" s="35"/>
    </row>
    <row r="79" spans="1:13" s="37" customFormat="1" x14ac:dyDescent="0.2">
      <c r="A79" s="35"/>
      <c r="B79" s="35"/>
      <c r="C79" s="35"/>
      <c r="D79" s="35"/>
      <c r="E79" s="36"/>
      <c r="F79" s="36"/>
      <c r="G79" s="35"/>
      <c r="H79" s="35"/>
      <c r="I79" s="35"/>
      <c r="J79" s="35"/>
      <c r="K79" s="35"/>
      <c r="L79" s="35"/>
      <c r="M79" s="35"/>
    </row>
    <row r="80" spans="1:13" s="37" customFormat="1" x14ac:dyDescent="0.2">
      <c r="A80" s="35"/>
      <c r="B80" s="35"/>
      <c r="C80" s="35"/>
      <c r="D80" s="35"/>
      <c r="E80" s="36"/>
      <c r="F80" s="36"/>
      <c r="G80" s="35"/>
      <c r="H80" s="35"/>
      <c r="I80" s="35"/>
      <c r="J80" s="35"/>
      <c r="K80" s="35"/>
      <c r="L80" s="35"/>
      <c r="M80" s="35"/>
    </row>
    <row r="81" spans="1:13" s="37" customFormat="1" x14ac:dyDescent="0.2">
      <c r="A81" s="35"/>
      <c r="B81" s="35"/>
      <c r="C81" s="35"/>
      <c r="D81" s="35"/>
      <c r="E81" s="36"/>
      <c r="F81" s="36"/>
      <c r="G81" s="35"/>
      <c r="H81" s="35"/>
      <c r="I81" s="35"/>
      <c r="J81" s="35"/>
      <c r="K81" s="35"/>
      <c r="L81" s="35"/>
      <c r="M81" s="35"/>
    </row>
    <row r="82" spans="1:13" s="37" customFormat="1" x14ac:dyDescent="0.2">
      <c r="A82" s="35"/>
      <c r="B82" s="35"/>
      <c r="C82" s="35"/>
      <c r="D82" s="35"/>
      <c r="E82" s="36"/>
      <c r="F82" s="36"/>
      <c r="G82" s="35"/>
      <c r="H82" s="35"/>
      <c r="I82" s="35"/>
      <c r="J82" s="35"/>
      <c r="K82" s="35"/>
      <c r="L82" s="35"/>
      <c r="M82" s="35"/>
    </row>
    <row r="83" spans="1:13" s="37" customFormat="1" x14ac:dyDescent="0.2">
      <c r="A83" s="35"/>
      <c r="B83" s="35"/>
      <c r="C83" s="35"/>
      <c r="D83" s="35"/>
      <c r="E83" s="36"/>
      <c r="F83" s="36"/>
      <c r="G83" s="35"/>
      <c r="H83" s="35"/>
      <c r="I83" s="35"/>
      <c r="J83" s="35"/>
      <c r="K83" s="35"/>
      <c r="L83" s="35"/>
      <c r="M83" s="35"/>
    </row>
    <row r="84" spans="1:13" s="37" customFormat="1" x14ac:dyDescent="0.2">
      <c r="A84" s="35"/>
      <c r="B84" s="35"/>
      <c r="C84" s="35"/>
      <c r="D84" s="35"/>
      <c r="E84" s="36"/>
      <c r="F84" s="36"/>
      <c r="G84" s="35"/>
      <c r="H84" s="35"/>
      <c r="I84" s="35"/>
      <c r="J84" s="35"/>
      <c r="K84" s="35"/>
      <c r="L84" s="35"/>
      <c r="M84" s="35"/>
    </row>
    <row r="85" spans="1:13" s="37" customFormat="1" x14ac:dyDescent="0.2">
      <c r="A85" s="35"/>
      <c r="B85" s="35"/>
      <c r="C85" s="35"/>
      <c r="D85" s="35"/>
      <c r="E85" s="36"/>
      <c r="F85" s="36"/>
      <c r="G85" s="35"/>
      <c r="H85" s="35"/>
      <c r="I85" s="35"/>
      <c r="J85" s="35"/>
      <c r="K85" s="35"/>
      <c r="L85" s="35"/>
      <c r="M85" s="35"/>
    </row>
    <row r="86" spans="1:13" s="37" customFormat="1" x14ac:dyDescent="0.2">
      <c r="A86" s="35"/>
      <c r="B86" s="35"/>
      <c r="C86" s="35"/>
      <c r="D86" s="35"/>
      <c r="E86" s="36"/>
      <c r="F86" s="36"/>
      <c r="G86" s="35"/>
      <c r="H86" s="35"/>
      <c r="I86" s="35"/>
      <c r="J86" s="35"/>
      <c r="K86" s="35"/>
      <c r="L86" s="35"/>
      <c r="M86" s="35"/>
    </row>
    <row r="87" spans="1:13" s="37" customFormat="1" x14ac:dyDescent="0.2">
      <c r="A87" s="35"/>
      <c r="B87" s="35"/>
      <c r="C87" s="35"/>
      <c r="D87" s="35"/>
      <c r="E87" s="36"/>
      <c r="F87" s="36"/>
      <c r="G87" s="35"/>
      <c r="H87" s="35"/>
      <c r="I87" s="35"/>
      <c r="J87" s="35"/>
      <c r="K87" s="35"/>
      <c r="L87" s="35"/>
      <c r="M87" s="35"/>
    </row>
    <row r="88" spans="1:13" s="37" customFormat="1" x14ac:dyDescent="0.2">
      <c r="A88" s="35"/>
      <c r="B88" s="35"/>
      <c r="C88" s="35"/>
      <c r="D88" s="35"/>
      <c r="E88" s="36"/>
      <c r="F88" s="36"/>
      <c r="G88" s="35"/>
      <c r="H88" s="35"/>
      <c r="I88" s="35"/>
      <c r="J88" s="35"/>
      <c r="K88" s="35"/>
      <c r="L88" s="35"/>
      <c r="M88" s="35"/>
    </row>
    <row r="89" spans="1:13" s="37" customFormat="1" x14ac:dyDescent="0.2">
      <c r="A89" s="35"/>
      <c r="B89" s="35"/>
      <c r="C89" s="35"/>
      <c r="D89" s="35"/>
      <c r="E89" s="36"/>
      <c r="F89" s="36"/>
      <c r="G89" s="35"/>
      <c r="H89" s="35"/>
      <c r="I89" s="35"/>
      <c r="J89" s="35"/>
      <c r="K89" s="35"/>
      <c r="L89" s="35"/>
      <c r="M89" s="35"/>
    </row>
    <row r="90" spans="1:13" s="37" customFormat="1" x14ac:dyDescent="0.2">
      <c r="A90" s="35"/>
      <c r="B90" s="35"/>
      <c r="C90" s="35"/>
      <c r="D90" s="35"/>
      <c r="E90" s="36"/>
      <c r="F90" s="36"/>
      <c r="G90" s="35"/>
      <c r="H90" s="35"/>
      <c r="I90" s="35"/>
      <c r="J90" s="35"/>
      <c r="K90" s="35"/>
      <c r="L90" s="35"/>
      <c r="M90" s="35"/>
    </row>
    <row r="91" spans="1:13" s="37" customFormat="1" x14ac:dyDescent="0.2">
      <c r="A91" s="35"/>
      <c r="B91" s="35"/>
      <c r="C91" s="35"/>
      <c r="D91" s="35"/>
      <c r="E91" s="36"/>
      <c r="F91" s="36"/>
      <c r="G91" s="35"/>
      <c r="H91" s="35"/>
      <c r="I91" s="35"/>
      <c r="J91" s="35"/>
      <c r="K91" s="35"/>
      <c r="L91" s="35"/>
      <c r="M91" s="35"/>
    </row>
    <row r="92" spans="1:13" s="37" customFormat="1" x14ac:dyDescent="0.2">
      <c r="A92" s="35"/>
      <c r="B92" s="35"/>
      <c r="C92" s="35"/>
      <c r="D92" s="35"/>
      <c r="E92" s="36"/>
      <c r="F92" s="36"/>
      <c r="G92" s="35"/>
      <c r="H92" s="35"/>
      <c r="I92" s="35"/>
      <c r="J92" s="35"/>
      <c r="K92" s="35"/>
      <c r="L92" s="35"/>
      <c r="M92" s="35"/>
    </row>
    <row r="93" spans="1:13" s="37" customFormat="1" x14ac:dyDescent="0.2">
      <c r="A93" s="35"/>
      <c r="B93" s="35"/>
      <c r="C93" s="35"/>
      <c r="D93" s="35"/>
      <c r="E93" s="36"/>
      <c r="F93" s="36"/>
      <c r="G93" s="35"/>
      <c r="H93" s="35"/>
      <c r="I93" s="35"/>
      <c r="J93" s="35"/>
      <c r="K93" s="35"/>
      <c r="L93" s="35"/>
      <c r="M93" s="35"/>
    </row>
    <row r="94" spans="1:13" s="37" customFormat="1" x14ac:dyDescent="0.2">
      <c r="A94" s="35"/>
      <c r="B94" s="35"/>
      <c r="C94" s="35"/>
      <c r="D94" s="35"/>
      <c r="E94" s="36"/>
      <c r="F94" s="36"/>
      <c r="G94" s="35"/>
      <c r="H94" s="35"/>
      <c r="I94" s="35"/>
      <c r="J94" s="35"/>
      <c r="K94" s="35"/>
      <c r="L94" s="35"/>
      <c r="M94" s="35"/>
    </row>
    <row r="95" spans="1:13" s="37" customFormat="1" x14ac:dyDescent="0.2">
      <c r="A95" s="35"/>
      <c r="B95" s="35"/>
      <c r="C95" s="35"/>
      <c r="D95" s="35"/>
      <c r="E95" s="36"/>
      <c r="F95" s="36"/>
      <c r="G95" s="35"/>
      <c r="H95" s="35"/>
      <c r="I95" s="35"/>
      <c r="J95" s="35"/>
      <c r="K95" s="35"/>
      <c r="L95" s="35"/>
      <c r="M95" s="35"/>
    </row>
    <row r="96" spans="1:13" s="37" customFormat="1" x14ac:dyDescent="0.2">
      <c r="A96" s="35"/>
      <c r="B96" s="35"/>
      <c r="C96" s="35"/>
      <c r="D96" s="35"/>
      <c r="E96" s="36"/>
      <c r="F96" s="36"/>
      <c r="G96" s="35"/>
      <c r="H96" s="35"/>
      <c r="I96" s="35"/>
      <c r="J96" s="35"/>
      <c r="K96" s="35"/>
      <c r="L96" s="35"/>
      <c r="M96" s="35"/>
    </row>
    <row r="97" spans="1:13" s="37" customFormat="1" x14ac:dyDescent="0.2">
      <c r="A97" s="35"/>
      <c r="B97" s="35"/>
      <c r="C97" s="35"/>
      <c r="D97" s="35"/>
      <c r="E97" s="36"/>
      <c r="F97" s="36"/>
      <c r="G97" s="35"/>
      <c r="H97" s="35"/>
      <c r="I97" s="35"/>
      <c r="J97" s="35"/>
      <c r="K97" s="35"/>
      <c r="L97" s="35"/>
      <c r="M97" s="35"/>
    </row>
    <row r="98" spans="1:13" s="37" customFormat="1" x14ac:dyDescent="0.2">
      <c r="A98" s="35"/>
      <c r="B98" s="35"/>
      <c r="C98" s="35"/>
      <c r="D98" s="35"/>
      <c r="E98" s="36"/>
      <c r="F98" s="36"/>
      <c r="G98" s="35"/>
      <c r="H98" s="35"/>
      <c r="I98" s="35"/>
      <c r="J98" s="35"/>
      <c r="K98" s="35"/>
      <c r="L98" s="35"/>
      <c r="M98" s="35"/>
    </row>
    <row r="99" spans="1:13" s="37" customFormat="1" x14ac:dyDescent="0.2">
      <c r="A99" s="35"/>
      <c r="B99" s="35"/>
      <c r="C99" s="35"/>
      <c r="D99" s="35"/>
      <c r="E99" s="36"/>
      <c r="F99" s="36"/>
      <c r="G99" s="35"/>
      <c r="H99" s="35"/>
      <c r="I99" s="35"/>
      <c r="J99" s="35"/>
      <c r="K99" s="35"/>
      <c r="L99" s="35"/>
      <c r="M99" s="35"/>
    </row>
    <row r="100" spans="1:13" s="37" customFormat="1" x14ac:dyDescent="0.2">
      <c r="A100" s="35"/>
      <c r="B100" s="35"/>
      <c r="C100" s="35"/>
      <c r="D100" s="35"/>
      <c r="E100" s="36"/>
      <c r="F100" s="36"/>
      <c r="G100" s="35"/>
      <c r="H100" s="35"/>
      <c r="I100" s="35"/>
      <c r="J100" s="35"/>
      <c r="K100" s="35"/>
      <c r="L100" s="35"/>
      <c r="M100" s="35"/>
    </row>
    <row r="101" spans="1:13" s="37" customFormat="1" x14ac:dyDescent="0.2">
      <c r="A101" s="35"/>
      <c r="B101" s="35"/>
      <c r="C101" s="35"/>
      <c r="D101" s="35"/>
      <c r="E101" s="36"/>
      <c r="F101" s="36"/>
      <c r="G101" s="35"/>
      <c r="H101" s="35"/>
      <c r="I101" s="35"/>
      <c r="J101" s="35"/>
      <c r="K101" s="35"/>
      <c r="L101" s="35"/>
      <c r="M101" s="35"/>
    </row>
    <row r="102" spans="1:13" s="37" customFormat="1" x14ac:dyDescent="0.2">
      <c r="A102" s="35"/>
      <c r="B102" s="35"/>
      <c r="C102" s="35"/>
      <c r="D102" s="35"/>
      <c r="E102" s="36"/>
      <c r="F102" s="36"/>
      <c r="G102" s="35"/>
      <c r="H102" s="35"/>
      <c r="I102" s="35"/>
      <c r="J102" s="35"/>
      <c r="K102" s="35"/>
      <c r="L102" s="35"/>
      <c r="M102" s="35"/>
    </row>
    <row r="103" spans="1:13" s="37" customFormat="1" x14ac:dyDescent="0.2">
      <c r="A103" s="35"/>
      <c r="B103" s="35"/>
      <c r="C103" s="35"/>
      <c r="D103" s="35"/>
      <c r="E103" s="36"/>
      <c r="F103" s="36"/>
      <c r="G103" s="35"/>
      <c r="H103" s="35"/>
      <c r="I103" s="35"/>
      <c r="J103" s="35"/>
      <c r="K103" s="35"/>
      <c r="L103" s="35"/>
      <c r="M103" s="35"/>
    </row>
    <row r="104" spans="1:13" s="37" customFormat="1" x14ac:dyDescent="0.2">
      <c r="A104" s="35"/>
      <c r="B104" s="35"/>
      <c r="C104" s="35"/>
      <c r="D104" s="35"/>
      <c r="E104" s="36"/>
      <c r="F104" s="36"/>
      <c r="G104" s="35"/>
      <c r="H104" s="35"/>
      <c r="I104" s="35"/>
      <c r="J104" s="35"/>
      <c r="K104" s="35"/>
      <c r="L104" s="35"/>
      <c r="M104" s="35"/>
    </row>
    <row r="105" spans="1:13" s="37" customFormat="1" x14ac:dyDescent="0.2">
      <c r="A105" s="35"/>
      <c r="B105" s="35"/>
      <c r="C105" s="35"/>
      <c r="D105" s="35"/>
      <c r="E105" s="36"/>
      <c r="F105" s="36"/>
      <c r="G105" s="35"/>
      <c r="H105" s="35"/>
      <c r="I105" s="35"/>
      <c r="J105" s="35"/>
      <c r="K105" s="35"/>
      <c r="L105" s="35"/>
      <c r="M105" s="35"/>
    </row>
    <row r="106" spans="1:13" s="37" customFormat="1" x14ac:dyDescent="0.2">
      <c r="A106" s="35"/>
      <c r="B106" s="35"/>
      <c r="C106" s="35"/>
      <c r="D106" s="35"/>
      <c r="E106" s="36"/>
      <c r="F106" s="36"/>
      <c r="G106" s="35"/>
      <c r="H106" s="35"/>
      <c r="I106" s="35"/>
      <c r="J106" s="35"/>
      <c r="K106" s="35"/>
      <c r="L106" s="35"/>
      <c r="M106" s="35"/>
    </row>
    <row r="107" spans="1:13" s="37" customFormat="1" x14ac:dyDescent="0.2">
      <c r="A107" s="35"/>
      <c r="B107" s="35"/>
      <c r="C107" s="35"/>
      <c r="D107" s="35"/>
      <c r="E107" s="36"/>
      <c r="F107" s="36"/>
      <c r="G107" s="35"/>
      <c r="H107" s="35"/>
      <c r="I107" s="35"/>
      <c r="J107" s="35"/>
      <c r="K107" s="35"/>
      <c r="L107" s="35"/>
      <c r="M107" s="35"/>
    </row>
    <row r="108" spans="1:13" s="37" customFormat="1" x14ac:dyDescent="0.2">
      <c r="A108" s="35"/>
      <c r="B108" s="35"/>
      <c r="C108" s="35"/>
      <c r="D108" s="35"/>
      <c r="E108" s="36"/>
      <c r="F108" s="36"/>
      <c r="G108" s="35"/>
      <c r="H108" s="35"/>
      <c r="I108" s="35"/>
      <c r="J108" s="35"/>
      <c r="K108" s="35"/>
      <c r="L108" s="35"/>
      <c r="M108" s="35"/>
    </row>
    <row r="109" spans="1:13" s="37" customFormat="1" x14ac:dyDescent="0.2">
      <c r="A109" s="35"/>
      <c r="B109" s="35"/>
      <c r="C109" s="35"/>
      <c r="D109" s="35"/>
      <c r="E109" s="36"/>
      <c r="F109" s="36"/>
      <c r="G109" s="35"/>
      <c r="H109" s="35"/>
      <c r="I109" s="35"/>
      <c r="J109" s="35"/>
      <c r="K109" s="35"/>
      <c r="L109" s="35"/>
      <c r="M109" s="35"/>
    </row>
    <row r="110" spans="1:13" s="37" customFormat="1" x14ac:dyDescent="0.2">
      <c r="A110" s="35"/>
      <c r="B110" s="35"/>
      <c r="C110" s="35"/>
      <c r="D110" s="35"/>
      <c r="E110" s="36"/>
      <c r="F110" s="36"/>
      <c r="G110" s="35"/>
      <c r="H110" s="35"/>
      <c r="I110" s="35"/>
      <c r="J110" s="35"/>
      <c r="K110" s="35"/>
      <c r="L110" s="35"/>
      <c r="M110" s="35"/>
    </row>
    <row r="111" spans="1:13" s="37" customFormat="1" x14ac:dyDescent="0.2">
      <c r="A111" s="35"/>
      <c r="B111" s="35"/>
      <c r="C111" s="35"/>
      <c r="D111" s="35"/>
      <c r="E111" s="36"/>
      <c r="F111" s="36"/>
      <c r="G111" s="35"/>
      <c r="H111" s="35"/>
      <c r="I111" s="35"/>
      <c r="J111" s="35"/>
      <c r="K111" s="35"/>
      <c r="L111" s="35"/>
      <c r="M111" s="35"/>
    </row>
    <row r="112" spans="1:13" s="37" customFormat="1" x14ac:dyDescent="0.2">
      <c r="A112" s="35"/>
      <c r="B112" s="35"/>
      <c r="C112" s="35"/>
      <c r="D112" s="35"/>
      <c r="E112" s="36"/>
      <c r="F112" s="36"/>
      <c r="G112" s="35"/>
      <c r="H112" s="35"/>
      <c r="I112" s="35"/>
      <c r="J112" s="35"/>
      <c r="K112" s="35"/>
      <c r="L112" s="35"/>
      <c r="M112" s="35"/>
    </row>
    <row r="113" spans="1:13" s="37" customFormat="1" x14ac:dyDescent="0.2">
      <c r="A113" s="35"/>
      <c r="B113" s="35"/>
      <c r="C113" s="35"/>
      <c r="D113" s="35"/>
      <c r="E113" s="36"/>
      <c r="F113" s="36"/>
      <c r="G113" s="35"/>
      <c r="H113" s="35"/>
      <c r="I113" s="35"/>
      <c r="J113" s="35"/>
      <c r="K113" s="35"/>
      <c r="L113" s="35"/>
      <c r="M113" s="35"/>
    </row>
    <row r="114" spans="1:13" s="37" customFormat="1" x14ac:dyDescent="0.2">
      <c r="A114" s="35"/>
      <c r="B114" s="35"/>
      <c r="C114" s="35"/>
      <c r="D114" s="35"/>
      <c r="E114" s="36"/>
      <c r="F114" s="36"/>
      <c r="G114" s="35"/>
      <c r="H114" s="35"/>
      <c r="I114" s="35"/>
      <c r="J114" s="35"/>
      <c r="K114" s="35"/>
      <c r="L114" s="35"/>
      <c r="M114" s="35"/>
    </row>
    <row r="115" spans="1:13" s="37" customFormat="1" x14ac:dyDescent="0.2">
      <c r="A115" s="35"/>
      <c r="B115" s="35"/>
      <c r="C115" s="35"/>
      <c r="D115" s="35"/>
      <c r="E115" s="36"/>
      <c r="F115" s="36"/>
      <c r="G115" s="35"/>
      <c r="H115" s="35"/>
      <c r="I115" s="35"/>
      <c r="J115" s="35"/>
      <c r="K115" s="35"/>
      <c r="L115" s="35"/>
      <c r="M115" s="35"/>
    </row>
    <row r="116" spans="1:13" s="37" customFormat="1" x14ac:dyDescent="0.2">
      <c r="A116" s="35"/>
      <c r="B116" s="35"/>
      <c r="C116" s="35"/>
      <c r="D116" s="35"/>
      <c r="E116" s="36"/>
      <c r="F116" s="36"/>
      <c r="G116" s="35"/>
      <c r="H116" s="35"/>
      <c r="I116" s="35"/>
      <c r="J116" s="35"/>
      <c r="K116" s="35"/>
      <c r="L116" s="35"/>
      <c r="M116" s="35"/>
    </row>
  </sheetData>
  <mergeCells count="5">
    <mergeCell ref="E4:F4"/>
    <mergeCell ref="E5:F5"/>
    <mergeCell ref="E6:F6"/>
    <mergeCell ref="D64:K66"/>
    <mergeCell ref="D68:K69"/>
  </mergeCells>
  <hyperlinks>
    <hyperlink ref="E24" location="ROI_WORKSHEET!D62" display="Daily Rate     (click to enter)"/>
  </hyperlinks>
  <printOptions horizontalCentered="1"/>
  <pageMargins left="0.25" right="0.25" top="0.75" bottom="0.75" header="0.3" footer="0.3"/>
  <pageSetup scale="76" orientation="portrait" horizontalDpi="300" verticalDpi="300" r:id="rId1"/>
  <headerFooter>
    <oddFooter>&amp;L© Lenskold Group. For use by registered visitors of Lenskold.com. Not to be sold, copied, or distributed without express written consent.</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ROI_WORKSHEET</vt:lpstr>
      <vt:lpstr>EXAMPLE</vt:lpstr>
      <vt:lpstr>EXAMPLE!Print_Area</vt:lpstr>
      <vt:lpstr>ROI_WORKSHEET!Print_Area</vt:lpstr>
    </vt:vector>
  </TitlesOfParts>
  <Company>Lenskold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Lenskold</dc:creator>
  <cp:lastModifiedBy>Jim Lenskold</cp:lastModifiedBy>
  <cp:lastPrinted>2010-11-12T20:11:03Z</cp:lastPrinted>
  <dcterms:created xsi:type="dcterms:W3CDTF">2007-02-14T02:44:30Z</dcterms:created>
  <dcterms:modified xsi:type="dcterms:W3CDTF">2016-10-05T16:04:48Z</dcterms:modified>
</cp:coreProperties>
</file>